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65" tabRatio="772" firstSheet="1" activeTab="1"/>
  </bookViews>
  <sheets>
    <sheet name="Listas" sheetId="1" state="hidden" r:id="rId1"/>
    <sheet name="GRF-01 Plan Mantenimiento" sheetId="2" r:id="rId2"/>
    <sheet name="GRF-02 Agua" sheetId="3" r:id="rId3"/>
    <sheet name="GRF-03 Energía" sheetId="4" r:id="rId4"/>
    <sheet name="GRF-04 Per_cápita_energía" sheetId="5" r:id="rId5"/>
    <sheet name="GRF-05 Residuos" sheetId="6" r:id="rId6"/>
    <sheet name="Hoja4" sheetId="7" state="hidden" r:id="rId7"/>
  </sheets>
  <definedNames>
    <definedName name="aaa" localSheetId="2">#REF!</definedName>
    <definedName name="aaa" localSheetId="3">#REF!</definedName>
    <definedName name="aaa" localSheetId="5">#REF!</definedName>
    <definedName name="aaa">#REF!</definedName>
    <definedName name="_xlnm.Print_Area" localSheetId="1">'GRF-01 Plan Mantenimiento'!$A$1:$M$65</definedName>
    <definedName name="_xlnm.Print_Area" localSheetId="2">'GRF-02 Agua'!$A$1:$M$54</definedName>
    <definedName name="_xlnm.Print_Area" localSheetId="3">'GRF-03 Energía'!$A$1:$M$50</definedName>
    <definedName name="_xlnm.Print_Area" localSheetId="4">'GRF-04 Per_cápita_energía'!$A$1:$M$51</definedName>
    <definedName name="_xlnm.Print_Area" localSheetId="5">'GRF-05 Residuos'!$A$1:$M$50</definedName>
    <definedName name="AT_mortales" localSheetId="2">#REF!</definedName>
    <definedName name="AT_mortales" localSheetId="3">#REF!</definedName>
    <definedName name="AT_mortales" localSheetId="5">#REF!</definedName>
    <definedName name="AT_mortales">#REF!</definedName>
    <definedName name="b" localSheetId="2">#REF!</definedName>
    <definedName name="b" localSheetId="3">#REF!</definedName>
    <definedName name="b" localSheetId="5">#REF!</definedName>
    <definedName name="b">#REF!</definedName>
    <definedName name="bb" localSheetId="2">#REF!</definedName>
    <definedName name="bb" localSheetId="3">#REF!</definedName>
    <definedName name="bb" localSheetId="5">#REF!</definedName>
    <definedName name="bb">#REF!</definedName>
    <definedName name="d" localSheetId="2">#REF!</definedName>
    <definedName name="d" localSheetId="3">#REF!</definedName>
    <definedName name="d" localSheetId="5">#REF!</definedName>
    <definedName name="d">#REF!</definedName>
    <definedName name="Frecuencia" localSheetId="1">#REF!</definedName>
    <definedName name="Frecuencia" localSheetId="2">#REF!</definedName>
    <definedName name="Frecuencia" localSheetId="3">#REF!</definedName>
    <definedName name="Frecuencia" localSheetId="4">#REF!</definedName>
    <definedName name="Frecuencia" localSheetId="5">#REF!</definedName>
    <definedName name="Frecuencia" localSheetId="0">#REF!</definedName>
    <definedName name="Frecuencia">#REF!</definedName>
    <definedName name="Herramienta" localSheetId="1">#REF!</definedName>
    <definedName name="Herramienta" localSheetId="2">#REF!</definedName>
    <definedName name="Herramienta" localSheetId="3">#REF!</definedName>
    <definedName name="Herramienta" localSheetId="4">#REF!</definedName>
    <definedName name="Herramienta" localSheetId="5">#REF!</definedName>
    <definedName name="Herramienta" localSheetId="0">#REF!</definedName>
    <definedName name="Herramienta">#REF!</definedName>
    <definedName name="Meses" localSheetId="1">#REF!</definedName>
    <definedName name="Meses" localSheetId="2">#REF!</definedName>
    <definedName name="Meses" localSheetId="3">#REF!</definedName>
    <definedName name="Meses" localSheetId="4">#REF!</definedName>
    <definedName name="Meses" localSheetId="5">#REF!</definedName>
    <definedName name="Meses" localSheetId="0">#REF!</definedName>
    <definedName name="Meses">#REF!</definedName>
    <definedName name="mortales" localSheetId="2">#REF!</definedName>
    <definedName name="mortales" localSheetId="3">#REF!</definedName>
    <definedName name="mortales" localSheetId="5">#REF!</definedName>
    <definedName name="mortales">#REF!</definedName>
    <definedName name="Procesos" localSheetId="1">#REF!</definedName>
    <definedName name="Procesos" localSheetId="2">#REF!</definedName>
    <definedName name="Procesos" localSheetId="3">#REF!</definedName>
    <definedName name="Procesos" localSheetId="4">#REF!</definedName>
    <definedName name="Procesos" localSheetId="5">#REF!</definedName>
    <definedName name="Procesos" localSheetId="0">#REF!</definedName>
    <definedName name="Procesos">#REF!</definedName>
    <definedName name="Tendencia" localSheetId="1">#REF!</definedName>
    <definedName name="Tendencia" localSheetId="2">#REF!</definedName>
    <definedName name="Tendencia" localSheetId="3">#REF!</definedName>
    <definedName name="Tendencia" localSheetId="4">#REF!</definedName>
    <definedName name="Tendencia" localSheetId="5">#REF!</definedName>
    <definedName name="Tendencia" localSheetId="0">#REF!</definedName>
    <definedName name="Tendencia">#REF!</definedName>
    <definedName name="Tipo" localSheetId="1">#REF!</definedName>
    <definedName name="Tipo" localSheetId="2">#REF!</definedName>
    <definedName name="Tipo" localSheetId="3">#REF!</definedName>
    <definedName name="Tipo" localSheetId="4">#REF!</definedName>
    <definedName name="Tipo" localSheetId="5">#REF!</definedName>
    <definedName name="Tipo" localSheetId="0">#REF!</definedName>
    <definedName name="Tipo">#REF!</definedName>
    <definedName name="xx" localSheetId="3">#REF!</definedName>
    <definedName name="xx">#REF!</definedName>
  </definedNames>
  <calcPr fullCalcOnLoad="1"/>
</workbook>
</file>

<file path=xl/sharedStrings.xml><?xml version="1.0" encoding="utf-8"?>
<sst xmlns="http://schemas.openxmlformats.org/spreadsheetml/2006/main" count="878" uniqueCount="240">
  <si>
    <t>HOJA DE VIDA DEL INDICADOR</t>
  </si>
  <si>
    <t>Código:  FT- MIC-03-05</t>
  </si>
  <si>
    <t>Versión: 6</t>
  </si>
  <si>
    <t>TENDENCIA</t>
  </si>
  <si>
    <t>Fecha de Aprobación: 21/06/2018</t>
  </si>
  <si>
    <t xml:space="preserve">Ascendente </t>
  </si>
  <si>
    <t xml:space="preserve">Descendente </t>
  </si>
  <si>
    <t>I. IDENTIFICACIÓN DEL INDICADOR</t>
  </si>
  <si>
    <t>Constante</t>
  </si>
  <si>
    <t>TIPO DE INDICADOR</t>
  </si>
  <si>
    <t>Proceso asociado:</t>
  </si>
  <si>
    <t>Gestión de Talento Humano</t>
  </si>
  <si>
    <t>Clase de proceso:</t>
  </si>
  <si>
    <t xml:space="preserve">Apoyo </t>
  </si>
  <si>
    <t xml:space="preserve">Eficacia </t>
  </si>
  <si>
    <t xml:space="preserve">Objetivo del Proceso </t>
  </si>
  <si>
    <t>Eficiencia</t>
  </si>
  <si>
    <t xml:space="preserve">Líder del proceso: </t>
  </si>
  <si>
    <t>Subdirector(a) Administrativo(a), Financiero(a) y de Control Disciplinario</t>
  </si>
  <si>
    <t>Efectividad</t>
  </si>
  <si>
    <t>PERIODICIDAD</t>
  </si>
  <si>
    <t>Nombre del indicador:</t>
  </si>
  <si>
    <t>Código</t>
  </si>
  <si>
    <t>Mensual</t>
  </si>
  <si>
    <t>Objetivo del indicador:</t>
  </si>
  <si>
    <t>Bimestral</t>
  </si>
  <si>
    <t>Metodología de la medición</t>
  </si>
  <si>
    <t xml:space="preserve">Trimestral </t>
  </si>
  <si>
    <t xml:space="preserve">Meta del Plan de Desarrollo a la que aporta </t>
  </si>
  <si>
    <t xml:space="preserve">Metas 419 - Sostener el 100% la implementación del Sistema Integrado de Gestión </t>
  </si>
  <si>
    <t>Cuatrimestral</t>
  </si>
  <si>
    <t>Cargo del responsable de la medición:</t>
  </si>
  <si>
    <t>Semestral</t>
  </si>
  <si>
    <t>Anual</t>
  </si>
  <si>
    <t>Fórmula del indicador</t>
  </si>
  <si>
    <t>Unidad de medida del indicador</t>
  </si>
  <si>
    <t>Definición de variables</t>
  </si>
  <si>
    <t>TIPO DE PROCESO</t>
  </si>
  <si>
    <t>No.</t>
  </si>
  <si>
    <t>Nombre de la variable</t>
  </si>
  <si>
    <t>Unidad de medida de la variable</t>
  </si>
  <si>
    <t xml:space="preserve">Fuente verificable de información </t>
  </si>
  <si>
    <t xml:space="preserve">Periodicidad de recolección de la información </t>
  </si>
  <si>
    <t>Estratégico</t>
  </si>
  <si>
    <t>Porcentaje</t>
  </si>
  <si>
    <t>Número</t>
  </si>
  <si>
    <t>PROCESO</t>
  </si>
  <si>
    <t xml:space="preserve">Tendencia </t>
  </si>
  <si>
    <t>Tipo del indicador</t>
  </si>
  <si>
    <t xml:space="preserve">Meta anual </t>
  </si>
  <si>
    <t>Línea base</t>
  </si>
  <si>
    <t>N/A</t>
  </si>
  <si>
    <t>Fecha línea base</t>
  </si>
  <si>
    <t>Fuente línea base</t>
  </si>
  <si>
    <t>Divulgación y Comunicación</t>
  </si>
  <si>
    <t xml:space="preserve">Periodicidad de la medición </t>
  </si>
  <si>
    <t xml:space="preserve">Periodicidad de la análisis </t>
  </si>
  <si>
    <t>Metas de cuatrienio</t>
  </si>
  <si>
    <t>Vigencia</t>
  </si>
  <si>
    <t>Cuatrienio</t>
  </si>
  <si>
    <t>Dirección y Planeación</t>
  </si>
  <si>
    <t>Programado</t>
  </si>
  <si>
    <t>Atención al Ciudadano</t>
  </si>
  <si>
    <t>Ejecutado</t>
  </si>
  <si>
    <t>Rangos de gestión</t>
  </si>
  <si>
    <t>DESEMPEÑO EXCELENTE</t>
  </si>
  <si>
    <t>A</t>
  </si>
  <si>
    <t>Investigación y Desarrollo Pedagógico</t>
  </si>
  <si>
    <t>DESEMPEÑO ACEPTABLE</t>
  </si>
  <si>
    <t>Gestión Contractual</t>
  </si>
  <si>
    <t>DESEMPEÑO DEFICIENTE</t>
  </si>
  <si>
    <t>Gestión Jurídica</t>
  </si>
  <si>
    <t>Gestión de Recursos Físicos y Ambiental</t>
  </si>
  <si>
    <t>II. RESULTADOS DE LA MEDICIÓN DEL INDICADOR</t>
  </si>
  <si>
    <t>Gestión Financiera</t>
  </si>
  <si>
    <t>PERÍODO DE MEDICIÓN</t>
  </si>
  <si>
    <t>META</t>
  </si>
  <si>
    <t>RESULTADO  GESTIÓN PERÍODO</t>
  </si>
  <si>
    <t>RESULTADO  GESTIÓN  AÑO</t>
  </si>
  <si>
    <t>Control Interno Disciplinario</t>
  </si>
  <si>
    <t>Gestión Tecnológica</t>
  </si>
  <si>
    <t>Jefe Oficina Asesora Jurídica</t>
  </si>
  <si>
    <t xml:space="preserve">III. ANÁLISIS DE RESULTADOS </t>
  </si>
  <si>
    <t>Meta 383 - Un sistema de seguimiento a la política educativa distrital en los contextos escolares ajustado e implementado.</t>
  </si>
  <si>
    <t>Meta 386 - 3 Centros de innovación que dinamizan las estrategias y procesos en la red de innovación del maestro</t>
  </si>
  <si>
    <t xml:space="preserve">Periodo </t>
  </si>
  <si>
    <t xml:space="preserve">Análisis de resultados </t>
  </si>
  <si>
    <t>¿Requiere establecer propuesta de mejora?</t>
  </si>
  <si>
    <t xml:space="preserve">Propuesta de mejoramiento </t>
  </si>
  <si>
    <t>Si</t>
  </si>
  <si>
    <t>No</t>
  </si>
  <si>
    <t>No aplica</t>
  </si>
  <si>
    <t xml:space="preserve">Total Año </t>
  </si>
  <si>
    <t>Máximo</t>
  </si>
  <si>
    <t>Aceptable</t>
  </si>
  <si>
    <t>Mínimo</t>
  </si>
  <si>
    <t>Porcentaje de Ahorro en el Consumo de Agua</t>
  </si>
  <si>
    <t>Suministrar y mantener los bienes y servicios del IDEP mediante la realización de acciones de administración de los mismos para el normal desarrollo de los procesos de la entidad, cumpliendo con la normativa legal vigente y promoviendo el desarrollo sostenible mediante acciones para el mejoramiento del desempeño ambiental que permitan la minimización de riesgos generados en el desarrollo de los procesos de la Entidad.</t>
  </si>
  <si>
    <r>
      <t>m</t>
    </r>
    <r>
      <rPr>
        <sz val="10"/>
        <rFont val="Calibri"/>
        <family val="2"/>
      </rPr>
      <t>³</t>
    </r>
    <r>
      <rPr>
        <sz val="8.2"/>
        <rFont val="Arial Narrow"/>
        <family val="2"/>
      </rPr>
      <t xml:space="preserve"> consumidos periodo vigencia actual</t>
    </r>
  </si>
  <si>
    <r>
      <t>m</t>
    </r>
    <r>
      <rPr>
        <sz val="10"/>
        <rFont val="Calibri"/>
        <family val="2"/>
      </rPr>
      <t>³</t>
    </r>
    <r>
      <rPr>
        <sz val="8.2"/>
        <rFont val="Arial Narrow"/>
        <family val="2"/>
      </rPr>
      <t xml:space="preserve"> consumidos periodo vigencia anterior</t>
    </r>
  </si>
  <si>
    <t>Facturas de servicios públicos, empresa de acueducto y alcantarillado de Bogotá</t>
  </si>
  <si>
    <t>Se realizará validación de la facturación de acuerdo a los periodos establecidos por la Empresa de Servicios Públicos, y se hará la comparación respecto a los consumos del mismo periodo registrados en los informes transmitidos mediante la Plataforma STORM WEB</t>
  </si>
  <si>
    <t>((m³ consumidos periodo vigencia anterior - m³ consumidos periodo vigencia actual) / m³ consumidos periodo vigencia anterior) * 100</t>
  </si>
  <si>
    <t>Informe de verificación transmitido mediante la plataforma STORM WEB y/o facturación vigencia anterior</t>
  </si>
  <si>
    <t>Determinar el porcentaje de ahorro en el consumo de agua respecto al mismo periodo del año anterior, mediante el seguimiento a los consumos reportados en la facturación, con el fin de implementar controles operaciones y acciones de sensibilización que permitan incrementar el ahorro o mantener el consumo promedio.</t>
  </si>
  <si>
    <t>Porcentaje de Ahorro en el Consumo de Energía</t>
  </si>
  <si>
    <t>Determinar el porcentaje de ahorro en el consumo de Energía respecto al mismo periodo del año anterior, mediante el seguimiento a los consumos reportados en la facturación, con el fin de implementar controles operaciones y acciones de sensibilización que permitan incrementar el ahorro o mantener el consumo promedio.</t>
  </si>
  <si>
    <r>
      <t>Kwh</t>
    </r>
    <r>
      <rPr>
        <sz val="8.2"/>
        <rFont val="Arial Narrow"/>
        <family val="2"/>
      </rPr>
      <t xml:space="preserve"> consumidos periodo vigencia actual</t>
    </r>
  </si>
  <si>
    <r>
      <t xml:space="preserve">Kwh </t>
    </r>
    <r>
      <rPr>
        <sz val="8.2"/>
        <rFont val="Arial Narrow"/>
        <family val="2"/>
      </rPr>
      <t>consumidos periodo vigencia anterior</t>
    </r>
  </si>
  <si>
    <t>Facturas de servicios públicos Codensa S.A ESP</t>
  </si>
  <si>
    <t>((Kwh consumidos periodo vigencia anterior - Kwh consumidos periodo vigencia actual) / Kwh consumidos periodo vigencia anterior) * 100</t>
  </si>
  <si>
    <r>
      <rPr>
        <b/>
        <sz val="10"/>
        <rFont val="Arial Narrow"/>
        <family val="2"/>
      </rPr>
      <t>OBSERVACIONES:</t>
    </r>
    <r>
      <rPr>
        <sz val="10"/>
        <rFont val="Arial Narrow"/>
        <family val="2"/>
      </rPr>
      <t xml:space="preserve">
Los rangos de gestión se establecen de esta forma al no contar con línea base y teniendo en cuenta que el PIGA formulado para el cuatrienio no estableció meta de ahorro de energía. Con base al comportamiento de los consumos y al análisis de los resultados se validará si es pertinente el ajuste de los rangos de gestión.</t>
    </r>
  </si>
  <si>
    <r>
      <t xml:space="preserve">OBSERVACIONES:
</t>
    </r>
    <r>
      <rPr>
        <sz val="10"/>
        <rFont val="Arial Narrow"/>
        <family val="2"/>
      </rPr>
      <t xml:space="preserve">Los rangos de gestión se establecen de esta forma al no contar con línea base y teniendo en cuenta que el PIGA formulado para el cuatrienio no estableció meta de ahorro de agua. </t>
    </r>
  </si>
  <si>
    <t>Con base al comportamiento de los consumos y al análisis de los resultados se validará si es pertinente el ajuste de los rangos de gestión. El indicador servirá para la toma decisiones cuando se adelante la formulación y concertación de la siguiente administración.
Los periodos de medición obedecen a la siguiente facturación:
Semestre I: Nov 2018 - Ene 2019; Ene - Mar 2019 y Mar - May 2019.
Semestre II: May - Jul 2019; Jul - Sep 2019 y Sep - Nov 2019.</t>
  </si>
  <si>
    <t>El indicador servirá para la toma decisiones cuando se adelante la formulación y concertación de la siguiente administración.
Los periodos de medición obedecen a la siguiente facturación:
Trimestre I: Ene - Feb; Feb - Mar; Mar - Abr.
Trimestre II: Abr - May; May - Jun; Jun - Jul.
Trimestre III: Jul - Ago; Ago - Sep; Sep - Oct.
Trimestre IV: Oct - Nov; Nov - Dic; Dic - Ene 2020.</t>
  </si>
  <si>
    <t>Consumo per cápita de energía eléctrica</t>
  </si>
  <si>
    <t>Realizar la división de los Kilovatios consumidos y el total de funcionarios y contratistas de la Entidad para el periodo de seguimiento.</t>
  </si>
  <si>
    <t>Cantidad</t>
  </si>
  <si>
    <t xml:space="preserve">m³ </t>
  </si>
  <si>
    <t>Kwh</t>
  </si>
  <si>
    <t>Kwh consumidos en el periodo / N° total de funcionarios y contratistas en el periodo</t>
  </si>
  <si>
    <t>Kwh consumidos en el periodo</t>
  </si>
  <si>
    <t xml:space="preserve">Misional </t>
  </si>
  <si>
    <t>N° total de funcionarios y contratistas en el periodo</t>
  </si>
  <si>
    <t>Base de datos Talento Humano 
Bases de datos gestión contractual</t>
  </si>
  <si>
    <t>Gestión Documental</t>
  </si>
  <si>
    <t>OBSERVACIONES:</t>
  </si>
  <si>
    <t>Gestión de Recursos Fisicos y Ambiental</t>
  </si>
  <si>
    <t>Primer Trimestre</t>
  </si>
  <si>
    <t>Evaluación y Control</t>
  </si>
  <si>
    <t>Segundo Trimestre</t>
  </si>
  <si>
    <t>Mejoramiento Integral y Continuo</t>
  </si>
  <si>
    <t>Tercer Trimestre</t>
  </si>
  <si>
    <t>LIDER DEL PROCESO</t>
  </si>
  <si>
    <t>Cuarto Trimestre</t>
  </si>
  <si>
    <t>Subdirector(a) Académico(a)</t>
  </si>
  <si>
    <t>Jefe Oficina Asesora de Planeación</t>
  </si>
  <si>
    <t xml:space="preserve">Promedio </t>
  </si>
  <si>
    <t>METAS PLAN DE DESARROLLO</t>
  </si>
  <si>
    <t xml:space="preserve">Tercer Trimestre </t>
  </si>
  <si>
    <t>Trimestral</t>
  </si>
  <si>
    <t xml:space="preserve">Evaluación </t>
  </si>
  <si>
    <t>Jefe Oficina Control Interno</t>
  </si>
  <si>
    <t>ACUMULACIÓN DEL RESULTADO</t>
  </si>
  <si>
    <t>Suma</t>
  </si>
  <si>
    <t>UNIDAD MEDIDA INDICADOR</t>
  </si>
  <si>
    <t>Docentes</t>
  </si>
  <si>
    <t>Programas</t>
  </si>
  <si>
    <t>Días</t>
  </si>
  <si>
    <t>Tasa</t>
  </si>
  <si>
    <t>Indice</t>
  </si>
  <si>
    <t>Estudiantes</t>
  </si>
  <si>
    <t>Estudios</t>
  </si>
  <si>
    <t>Meta 419 - Sostener el 100% de la implementación del Sistema Integrado de Gestión</t>
  </si>
  <si>
    <t xml:space="preserve">Porcentaje de Residuos Aprovechables </t>
  </si>
  <si>
    <t>Obtener el consumo de energía eléctrica promedio de los funcionarios y contratistas de la Entidad mediante el seguimiento y análisis de los consumos, con el fin de establecer la línea base y acciones de sensibilización</t>
  </si>
  <si>
    <t>julio</t>
  </si>
  <si>
    <t>agosto</t>
  </si>
  <si>
    <t>septiembre</t>
  </si>
  <si>
    <t>octubre</t>
  </si>
  <si>
    <t>noviembre</t>
  </si>
  <si>
    <t>diciembre</t>
  </si>
  <si>
    <t>Enero</t>
  </si>
  <si>
    <t>Febrero</t>
  </si>
  <si>
    <t>Marzo</t>
  </si>
  <si>
    <t>Abril</t>
  </si>
  <si>
    <t>Mayo</t>
  </si>
  <si>
    <t>Junio</t>
  </si>
  <si>
    <t>Julio</t>
  </si>
  <si>
    <t>Agosto</t>
  </si>
  <si>
    <t>Septiembre</t>
  </si>
  <si>
    <t>Octubre</t>
  </si>
  <si>
    <t>Noviembre</t>
  </si>
  <si>
    <t>Diciembre</t>
  </si>
  <si>
    <t>&gt; 85</t>
  </si>
  <si>
    <t>&gt; 90</t>
  </si>
  <si>
    <t>Establecer el porcentaje de residuos aprovechables generados en la Entidad mediante el seguimiento al volumen reportado, con el fin de establecer acciones que incentiven a la segregación en la fuente y a la disminución del uso de materiales no aprovechables</t>
  </si>
  <si>
    <t>Se debe realizar la relación de los residuos aprovechables generados, respecto al total de residuos (reciclables y ordinarios)</t>
  </si>
  <si>
    <t>Kg de residuos reciclables</t>
  </si>
  <si>
    <t>Kg de residuos ordinarios</t>
  </si>
  <si>
    <t>Kg</t>
  </si>
  <si>
    <t>(Kg de residuos reciclables / (Kg de residuos reciclables + Kg de residuos ordinarios) * 100</t>
  </si>
  <si>
    <r>
      <rPr>
        <sz val="10"/>
        <rFont val="Calibri"/>
        <family val="2"/>
      </rPr>
      <t>≥</t>
    </r>
    <r>
      <rPr>
        <sz val="8.2"/>
        <rFont val="Arial Narrow"/>
        <family val="2"/>
      </rPr>
      <t xml:space="preserve"> </t>
    </r>
    <r>
      <rPr>
        <sz val="10"/>
        <rFont val="Arial Narrow"/>
        <family val="2"/>
      </rPr>
      <t>36%</t>
    </r>
  </si>
  <si>
    <r>
      <rPr>
        <b/>
        <sz val="10"/>
        <rFont val="Aharoni"/>
        <family val="0"/>
      </rPr>
      <t>&lt;</t>
    </r>
    <r>
      <rPr>
        <sz val="10"/>
        <rFont val="Arial Narrow"/>
        <family val="2"/>
      </rPr>
      <t>36%</t>
    </r>
  </si>
  <si>
    <r>
      <rPr>
        <b/>
        <sz val="10"/>
        <rFont val="Aharoni"/>
        <family val="0"/>
      </rPr>
      <t>&lt;</t>
    </r>
    <r>
      <rPr>
        <sz val="10"/>
        <rFont val="Arial Narrow"/>
        <family val="2"/>
      </rPr>
      <t>30 %</t>
    </r>
  </si>
  <si>
    <r>
      <rPr>
        <b/>
        <sz val="10"/>
        <rFont val="Arial Narrow"/>
        <family val="2"/>
      </rPr>
      <t>OBSERVACIONES:</t>
    </r>
    <r>
      <rPr>
        <sz val="10"/>
        <rFont val="Arial Narrow"/>
        <family val="2"/>
      </rPr>
      <t xml:space="preserve">
</t>
    </r>
  </si>
  <si>
    <t>Los rangos de gestión se establecen teniendo en cuenta los residuos reportados a la Secretaría Distrital de Ambiente en las vigencias 2016, 2017 y 2018.</t>
  </si>
  <si>
    <t>Bitácora de residuos sólidos e informe de verificación por medio de la plataforma STORM WEB</t>
  </si>
  <si>
    <t xml:space="preserve">Bitácora de residuos sólidos </t>
  </si>
  <si>
    <t>GRF-02</t>
  </si>
  <si>
    <t>GRF-03</t>
  </si>
  <si>
    <t>GRF-04</t>
  </si>
  <si>
    <t>GRF-05</t>
  </si>
  <si>
    <r>
      <rPr>
        <b/>
        <sz val="10"/>
        <rFont val="Aharoni"/>
        <family val="0"/>
      </rPr>
      <t>&lt;</t>
    </r>
    <r>
      <rPr>
        <sz val="10"/>
        <rFont val="Arial Narrow"/>
        <family val="2"/>
      </rPr>
      <t>1%</t>
    </r>
  </si>
  <si>
    <t>≥2%</t>
  </si>
  <si>
    <r>
      <rPr>
        <b/>
        <sz val="10"/>
        <rFont val="Aharoni"/>
        <family val="0"/>
      </rPr>
      <t>&lt;</t>
    </r>
    <r>
      <rPr>
        <sz val="8.2"/>
        <rFont val="Arial Narrow"/>
        <family val="2"/>
      </rPr>
      <t xml:space="preserve"> 0,0%</t>
    </r>
  </si>
  <si>
    <t>Profesional Contratista referente PIGA</t>
  </si>
  <si>
    <t>La meta y los rangos de gestión se establecen con base al resultado del indicador "Consumo promedio per cápita de energía eléctrica en el sector público distrital", analizado desde el 2008 y hasta el 2017 por la Secretaría Distrital de Ambiente. Teniendo en cuenta el comportamiento del indicador en los dos primeros trimestres, se establecerán las acciones que se determinen pertinentes y se analizará la posibilidad de ajuste de los rangos de gestión.</t>
  </si>
  <si>
    <t>Suministrar y mantener los bienes y servicios del IDEP mediante la realización de acciones de administración de los mismos para el normal desarrollo de los procesos de la entidad, cumpliendo con la normativa legal vigente y promoviendo el desarrollo sostenible mediante acciones para el mejoramiento del desempeño ambiental que permitan la minimizacion de riesgos generados en el desarrollo de los procesos de la Entidad.</t>
  </si>
  <si>
    <t xml:space="preserve">Número de activiades del Cumplimiento al Plan de Mantenimiento preventivo y/o Correctivo ejecutadas en el período </t>
  </si>
  <si>
    <t>GRF-01</t>
  </si>
  <si>
    <t>Medir el cumplimiento de las actividades relacionadas con el plan de mantenimiento Institucional para la vigencia</t>
  </si>
  <si>
    <t>Este indicador se medirá teniendo en cuenta las actividades realizadas durante cada trimestre respecto al plan de mantenimiento de la entidad</t>
  </si>
  <si>
    <t>Profesional Universitario 219-02</t>
  </si>
  <si>
    <t xml:space="preserve">Fuente verficable de información </t>
  </si>
  <si>
    <t>No. de actividades realizadas del plan de mantenimiento  preventivo y/o correctivo institucional</t>
  </si>
  <si>
    <t xml:space="preserve">Plan de Mantenimiento Institucional </t>
  </si>
  <si>
    <t>Linea base</t>
  </si>
  <si>
    <t>Cuatrenio</t>
  </si>
  <si>
    <t>No. de actividades realizadas en el periodo</t>
  </si>
  <si>
    <r>
      <rPr>
        <b/>
        <sz val="10"/>
        <rFont val="Aharoni"/>
        <family val="0"/>
      </rPr>
      <t>&lt;</t>
    </r>
    <r>
      <rPr>
        <sz val="8"/>
        <rFont val="Arial Narrow"/>
        <family val="2"/>
      </rPr>
      <t xml:space="preserve"> 85 KW/per  capita</t>
    </r>
  </si>
  <si>
    <r>
      <rPr>
        <sz val="10"/>
        <rFont val="Calibri"/>
        <family val="2"/>
      </rPr>
      <t>≥</t>
    </r>
    <r>
      <rPr>
        <sz val="10"/>
        <rFont val="Arial Narrow"/>
        <family val="2"/>
      </rPr>
      <t xml:space="preserve"> 0,125%</t>
    </r>
  </si>
  <si>
    <r>
      <rPr>
        <sz val="10"/>
        <rFont val="Arial"/>
        <family val="2"/>
      </rPr>
      <t>&lt; 0,125</t>
    </r>
    <r>
      <rPr>
        <sz val="10"/>
        <rFont val="Arial Narrow"/>
        <family val="2"/>
      </rPr>
      <t>%</t>
    </r>
  </si>
  <si>
    <r>
      <rPr>
        <b/>
        <sz val="10"/>
        <rFont val="Aharoni"/>
        <family val="0"/>
      </rPr>
      <t>&lt;-</t>
    </r>
    <r>
      <rPr>
        <sz val="8.2"/>
        <rFont val="Arial Narrow"/>
        <family val="2"/>
      </rPr>
      <t xml:space="preserve"> 0,5%</t>
    </r>
  </si>
  <si>
    <t>X</t>
  </si>
  <si>
    <t>Durante este trimestre se realizaron las siguientes actividades al parque automotor de la entidad:
 - Juagados a los dos automóviles (2)
 - Desmonte y montaje de caja de velocidades - Nissan (2) 
 - Cambio de retenedor, empaque y silicona (Nissan).</t>
  </si>
  <si>
    <t>En el primer trimestre de la vigencia se superó la meta establecida teniendo en cuenta que del total de residuos generados, un 49% fue de material reciclable. No  obstante lo anterior, desde el Plan Institucional de Gestión Ambiental se seguirá trabajando para que se adopten practicas de consumo sostenible y se logre disminuir la generación de residuos no aprovechables.</t>
  </si>
  <si>
    <t>De acuerdo a los consumos facturados para las oficinas 402B, 805 y 806 en los periodos señalados en las observaciones del indicador (Semestre I), se registro un ahorro o reducción del consumo de 30% respecto al mismo periodo de la vigencia 2018. De la revisión y análisis de consumos se concluye que la oficina donde más se demanda del recurso es la 806, teniendo en cuenta que allí se recibe la mayoría de visitantes por el funcionamiento del Centro de Documentación, se desarrollan reuniones, talleres y capacitaciones y la cafetería atiende también a la oficina 805.</t>
  </si>
  <si>
    <r>
      <t>Se actualiza la información del primer trimestre teniendo en cuenta que la Empresa de Energía CODENSA radicó facturación con ajuste y modificación de los consumos para los periodos comprendidos desde el 12/12/2018 hasta el 13/05/2019, ya que como se había informado los medidores de las oficinas del IDEP habían presentado fallas desde el inicio de la vigencia.
En el resultado se puede evidenciar que el consumo per cápita para el primer trimestre fue de 78 KWH, lo cual ubica al indicador en desempeño excelente, teniendo en cuenta la comparación con el "Consumo promedio per cápita de energía eléctrica en el sector público distrital". 
Este resultado puede parecer contrario respecto al del indicador</t>
    </r>
    <r>
      <rPr>
        <b/>
        <sz val="10"/>
        <rFont val="Arial"/>
        <family val="2"/>
      </rPr>
      <t xml:space="preserve"> "Porcentaje de Ahorro en el Consumo de Energía</t>
    </r>
    <r>
      <rPr>
        <sz val="10"/>
        <rFont val="Arial"/>
        <family val="2"/>
      </rPr>
      <t>",sin embargo es importante resaltar que la Entidad se encuentra dentro del rango promedio de consumo per cápita de energía en las Entidades del Distrito, y el resultado deficiente del indicador citado se debe al aumento de consumos respecto a los mismos periodos de la vigencia anterior, contra una meta de ahorro adoptada.</t>
    </r>
  </si>
  <si>
    <t>En el segundo trimestre de la vigencia se superó la meta establecida teniendo en cuenta que del total de residuos generados, un 51% fue de material reciclable. Se continúa la gestión para lograr separación en la fuente 100% optima.</t>
  </si>
  <si>
    <t>Durante este trimestre se realizaron las siguientes actividades:
 - Cambio de Aceite, filtros, revisión de frenos, lavado general del NISSAN (3)
 - Cambio de 10 lunimarias de la oficina 402A (1)
 -  Mantenimiento de sillas  (1)</t>
  </si>
  <si>
    <t>Se actualiza la información del primer trimestre teniendo en cuenta que la Empresa de Energía CODENSA radicó facturación con ajuste y modificación de los consumos para los periodos comprendidos desde el 12/12/2018 hasta el 13/05/2019, ya que como se había informado los medidores de las oficinas del IDEP habían presentado fallas desde el inicio de la vigencia.
En el resultado se puede evidenciar que en el primer trimestre de 2019 se registro un aumento del 4% en el consumo de energía respecto al mismo periodo de la vigencia 2018, ubicándolo en rango de gestión deficiente.
El aumento en el consumo de energía respecto al mismo periodo de la vigencia anterior se debe principalmente a la modificación del consumo para los periodos comprendidos desde el 12/12/2018 hasta el 13/05/2019, ya que el ajuste efectuado por la Empresa CODENSA se realizó tomando como base el promedio de los últimos seis meses, siendo estos los de más alto consumo en la Entidad. Dicho ajuste no permite reflejar el consumo real para el periodo de medición del indicador.
Es importante resaltar que el consumo per cápita en la Entidad se encuentra dentro del  "Consumo promedio per cápita de energía eléctrica en el sector público distrital" (Secretaría Distrital de Ambiente 2008 - 2017). 
Al ser un indicador nuevo, se continuará con la medición conforme a su formulación, con el fin de determinar al cierre de la vigencia las acciones a implementar o los ajustes pertinentes.</t>
  </si>
  <si>
    <t>Realizar charla corta por las oficinas con el fin de socializar el aparente incremento en los consumos e incentivar el uso eficiente de la energía. Dicha acción no se traslada al Plan de Mejoramiento del Proceso.</t>
  </si>
  <si>
    <t>Durante este trimestre se realizaron las siguientes actividades:
 - Cambio de Aceite, filtros, revisión de frenos, lavado general del CAMIONETA MAZDA (3)
- Lavado exterior (2) Parque automotor
- Alineación CAMIONETA MAZDA  (1)
- Mantenimiento Preventivo CAMIONETA MAZDA (1)
- Mantenimiento Aire Acondicionado CAMIONETA MAZDA (1)
 - Cambio de lunimarias (balastros y tubos) del Sotano de la SED (3)
 -  Mantenimiento de sillas  (2)
- Mantenimiento de Cajoneras (1)</t>
  </si>
  <si>
    <t>x</t>
  </si>
  <si>
    <t xml:space="preserve">Se actualiza el resultado del indicador teniendo en cuenta los periodos de medición establecidos con base en la facturación. Se evidencia que en el segundo trimestre de 2019 se incrementó en 1% el consumo respecto al mismo periodo del año 2018.
Se continuará con las campañas y el seguimiento al uso eficiente de la energía, para determinar si al cierre de la vigencia se logra la reducción del 0.5% del consumo respecto al año anterior. 
Es importante resaltar que el consumo per cápita en la Entidad se encuentra dentro del  "Consumo promedio per cápita de energía eléctrica en el sector público distrital" (Secretaría Distrital de Ambiente 2008 - 2017). </t>
  </si>
  <si>
    <t xml:space="preserve">Se actualiza la información de segundo trimestre, teniendo en cuenta el periodo completo de medición conforme la facturación. 
En el resultado se puede evidenciar que el consumo per cápita para el periodo comprendido entre los meses de abril a inicios de julio de 2019 fue de 68.7 KWH, lo cual ubica al indicador en desempeño excelente, teniendo en cuenta la comparación con el "Consumo promedio per cápita de energía eléctrica en el sector público distrital". </t>
  </si>
  <si>
    <t>En el tercer trimestre el porcentaje de residuos aprovechables respecto al total de residuos solidos (ordinarios y aprovechables)  fue de 40%, lo cual esta acorde con la meta anual establecida. El indicador se ubica en desempeño excelente conforme con los rangos de gestión.</t>
  </si>
  <si>
    <t xml:space="preserve">En el resultado se puede evidenciar que el consumo per cápita para el periodo comprendido entre Jul - Ago, Ago - Sep y Sep - Oct de 2019 fue de 66.5 KWH, lo cual ubica al indicador en desempeño excelente, teniendo en cuenta la comparación con el "Consumo promedio per cápita de energía eléctrica en el sector público distrital". </t>
  </si>
  <si>
    <t>Se registró un ahorro del 2% respecto al consumo de energía eléctrica del mismo periodo en la vigencia 2018 (Jul - Ago; Ago - Sep; Sep - Oct). Este ahorro se debe a que en 2018 se consumieron 228 Kwh más que en periodo de 2019.</t>
  </si>
  <si>
    <r>
      <t xml:space="preserve">De acuerdo a los consumos facturados para las oficinas 402B, 805 y 806 en los periodos señalados en las observaciones del indicador (Semestre II), se registro aumento de 15% respecto al mismo periodo de la vigencia 2018. 
</t>
    </r>
    <r>
      <rPr>
        <b/>
        <sz val="10"/>
        <rFont val="Arial"/>
        <family val="2"/>
      </rPr>
      <t xml:space="preserve">No obstante a lo anterior, en la vigencia 2019 se logra una reducción del 15% en el consumo de agua respecto al registro del 2018, lo cual posiciona al indicador en desempeño excelente, teniendo en cuenta la meta anual de 2%. </t>
    </r>
    <r>
      <rPr>
        <sz val="10"/>
        <rFont val="Arial"/>
        <family val="2"/>
      </rPr>
      <t xml:space="preserve">
De la revisión y análisis de consumos se concluye que la oficina donde más se demanda del recurso es la 806, teniendo en cuenta que allí se recibe la mayoría de visitantes por el funcionamiento del Centro de Documentación, se desarrollan reuniones, talleres y capacitaciones y la cafetería atiende también a la oficina 805.</t>
    </r>
  </si>
  <si>
    <t xml:space="preserve">Durante la vigencia 2019 se logra un ahorro del 15% en el consumo de agua respecto a la vigencia 2018, posicionando al indicador en desempeño excelente. </t>
  </si>
  <si>
    <t>Durante este trimestre se realizaron las siguientes actividades:
 - Lavado general del CAMIONETA MAZDA Y AUTOMOVIL NISSAN SENTRA (6)
- Alistamiento para la Revisión Técnico Mecanica de la CAMIONETA MAZDA Y AUTOMOVIL NISSAN SENTRA  (2)
- Mantenimiento Correctivo CAMIONETA MAZDA (1)
- Mantenimiento Aire Acondicionado CAMIONETA MAZDA (1)
- Mantenimiento de CHIP de Gas (1)
- Mantenimiento correctivo alistamiento revision tecnico mecanica (2)</t>
  </si>
  <si>
    <t>Se cumplio con las actividades del Plan de Mantenimiento de la vigencia 2019</t>
  </si>
  <si>
    <t>En el cuarto trimestre el porcentaje de residuos aprovechables respecto al total de residuos solidos (ordinarios + aprovechables) fue de 87%, lo cual supera significativamente la meta anual establecida; este resultado se debe a que en diciembre de 2019 se entregaron 830 Kg de papel, plegadiza y cartón producto de la eliminación de archivo de gestión que cumplió su tiempo de retención.
El indicador se ubica en desempeño excelente conforme con los rangos de gestión.</t>
  </si>
  <si>
    <t>Durante la vigencia el porcentaje de residuos aprovechables respecto al total de residuos solidos (ordinarios y aprovechables) fue de 64%. Dicho resultado supera la meta anual (40%), ubicando así al indicador en desempeño excelente conforme con los rangos de gestión.</t>
  </si>
  <si>
    <r>
      <t xml:space="preserve">En el cuarto trimestre de 2019 se incrementó en 7% el consumo de energía respecto al mismo periodo del año 2018 (Oct - Nov; Nov - Dic; Dic - Ene 2020). 
El resultado comparativo no es 100% confiable, teniendo en cuenta que el </t>
    </r>
    <r>
      <rPr>
        <b/>
        <sz val="10"/>
        <rFont val="Arial"/>
        <family val="2"/>
      </rPr>
      <t>consumo del último periodo de la vigencia 2018</t>
    </r>
    <r>
      <rPr>
        <sz val="10"/>
        <rFont val="Arial"/>
        <family val="2"/>
      </rPr>
      <t xml:space="preserve"> no fue facturado en su totalidad debido al daño de los medidores de las cuatro oficinas, circunstancia que también afectó la </t>
    </r>
    <r>
      <rPr>
        <b/>
        <sz val="10"/>
        <rFont val="Arial"/>
        <family val="2"/>
      </rPr>
      <t>certeza de los consumos del primer cuatrimestre de 2019.</t>
    </r>
    <r>
      <rPr>
        <sz val="10"/>
        <rFont val="Arial"/>
        <family val="2"/>
      </rPr>
      <t xml:space="preserve">
Los mayores aumentos en el consumo de energía se registran en el primer y último trimestre del año, lo que coincide con los periodos que se vieron afectados por el daño de los medidores (diciembre de 2018 a abril de 2019).
</t>
    </r>
  </si>
  <si>
    <t>El resultado del indicador señala que en la vigencia 2019 se consumió 10% mas de energía respecto a la vigencia 2018, resultado que no es 100% confiable debido al ajuste de consumos realizado por la empresa Codensa a causa del daño de los medidores durante cinco meses.</t>
  </si>
  <si>
    <t xml:space="preserve">En el resultado se puede evidenciar que el consumo per cápita para el periodo comprendido entre el 11 de octubre y el 13 de enero de 2020 fue de 72,3 kWh, lo cual ubica al indicador en desempeño excelente, teniendo en cuenta la comparación con el "Consumo promedio per cápita de energía eléctrica en el sector público distrital". </t>
  </si>
  <si>
    <t>El consumo per cápita en la entidad se encuentra dentro del "Consumo promedio per cápita de energía eléctrica en el sector público distrital", y cumple con la meta planteada "&lt; 85 kW/per  cápita".</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</si>
</sst>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0%"/>
    <numFmt numFmtId="173" formatCode="_-* #,##0.00\ &quot;€&quot;_-;\-* #,##0.00\ &quot;€&quot;_-;_-* &quot;-&quot;??\ &quot;€&quot;_-;_-@_-"/>
    <numFmt numFmtId="174" formatCode="0.000%"/>
    <numFmt numFmtId="175" formatCode="0.0"/>
    <numFmt numFmtId="176" formatCode="_(* #,##0_);_(* \(#,##0\);_(* &quot;-&quot;??_);_(@_)"/>
    <numFmt numFmtId="177" formatCode="[$-240A]dddd\,\ dd&quot; de &quot;mmmm&quot; de &quot;yyyy"/>
    <numFmt numFmtId="178" formatCode="[$-240A]hh:mm:ss\ AM/PM"/>
  </numFmts>
  <fonts count="58">
    <font>
      <sz val="10"/>
      <name val="Arial"/>
      <family val="2"/>
    </font>
    <font>
      <sz val="11"/>
      <color indexed="8"/>
      <name val="Calibri"/>
      <family val="2"/>
    </font>
    <font>
      <b/>
      <sz val="10"/>
      <name val="Arial"/>
      <family val="2"/>
    </font>
    <font>
      <b/>
      <sz val="12"/>
      <name val="Arial"/>
      <family val="2"/>
    </font>
    <font>
      <sz val="10"/>
      <name val="Arial Narrow"/>
      <family val="2"/>
    </font>
    <font>
      <b/>
      <sz val="10"/>
      <name val="Arial Narrow"/>
      <family val="2"/>
    </font>
    <font>
      <sz val="12"/>
      <name val="Arial Narrow"/>
      <family val="2"/>
    </font>
    <font>
      <sz val="10"/>
      <color indexed="8"/>
      <name val="Arial Narrow"/>
      <family val="2"/>
    </font>
    <font>
      <sz val="10"/>
      <name val="Calibri"/>
      <family val="2"/>
    </font>
    <font>
      <sz val="8.2"/>
      <name val="Arial Narrow"/>
      <family val="2"/>
    </font>
    <font>
      <b/>
      <sz val="10"/>
      <name val="Aharoni"/>
      <family val="0"/>
    </font>
    <font>
      <sz val="9"/>
      <name val="Arial Narrow"/>
      <family val="2"/>
    </font>
    <font>
      <b/>
      <sz val="10"/>
      <color indexed="8"/>
      <name val="Arial Narrow"/>
      <family val="2"/>
    </font>
    <font>
      <b/>
      <sz val="11"/>
      <color indexed="8"/>
      <name val="Calibri"/>
      <family val="2"/>
    </font>
    <font>
      <sz val="8"/>
      <name val="Arial Narrow"/>
      <family val="2"/>
    </font>
    <font>
      <sz val="10"/>
      <color indexed="8"/>
      <name val="Calibri"/>
      <family val="0"/>
    </font>
    <font>
      <sz val="9.2"/>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0"/>
      <color indexed="9"/>
      <name val="Arial Narrow"/>
      <family val="2"/>
    </font>
    <font>
      <b/>
      <sz val="10"/>
      <color indexed="8"/>
      <name val="Calibri"/>
      <family val="2"/>
    </font>
    <font>
      <sz val="11"/>
      <name val="Calibri"/>
      <family val="2"/>
    </font>
    <font>
      <sz val="10"/>
      <color indexed="9"/>
      <name val="Arial Narrow"/>
      <family val="2"/>
    </font>
    <font>
      <b/>
      <sz val="12"/>
      <color indexed="10"/>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0"/>
      <color theme="0"/>
      <name val="Arial Narrow"/>
      <family val="2"/>
    </font>
    <font>
      <b/>
      <sz val="10"/>
      <color theme="1"/>
      <name val="Calibri"/>
      <family val="2"/>
    </font>
    <font>
      <sz val="10"/>
      <color theme="0"/>
      <name val="Arial Narrow"/>
      <family val="2"/>
    </font>
    <font>
      <b/>
      <sz val="12"/>
      <color rgb="FFFF0000"/>
      <name val="Arial Narrow"/>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indexed="22"/>
        <bgColor indexed="64"/>
      </patternFill>
    </fill>
    <fill>
      <patternFill patternType="solid">
        <fgColor theme="0" tint="-0.24997000396251678"/>
        <bgColor indexed="64"/>
      </patternFill>
    </fill>
    <fill>
      <patternFill patternType="solid">
        <fgColor rgb="FF00B050"/>
        <bgColor indexed="64"/>
      </patternFill>
    </fill>
    <fill>
      <patternFill patternType="solid">
        <fgColor rgb="FFFFFF00"/>
        <bgColor indexed="64"/>
      </patternFill>
    </fill>
    <fill>
      <patternFill patternType="solid">
        <fgColor theme="3" tint="0.39998000860214233"/>
        <bgColor indexed="64"/>
      </patternFill>
    </fill>
    <fill>
      <patternFill patternType="solid">
        <fgColor indexed="11"/>
        <bgColor indexed="64"/>
      </patternFill>
    </fill>
    <fill>
      <patternFill patternType="solid">
        <fgColor rgb="FFFF0000"/>
        <bgColor indexed="64"/>
      </patternFill>
    </fill>
    <fill>
      <patternFill patternType="solid">
        <fgColor theme="1" tint="0.04998999834060669"/>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style="medium"/>
    </border>
    <border>
      <left/>
      <right/>
      <top style="medium"/>
      <bottom style="medium"/>
    </border>
    <border>
      <left/>
      <right style="medium"/>
      <top style="medium"/>
      <bottom style="medium"/>
    </border>
    <border>
      <left style="medium"/>
      <right/>
      <top/>
      <bottom/>
    </border>
    <border>
      <left/>
      <right style="medium"/>
      <top/>
      <bottom/>
    </border>
    <border>
      <left/>
      <right/>
      <top style="medium"/>
      <bottom/>
    </border>
    <border>
      <left style="medium"/>
      <right/>
      <top style="medium"/>
      <bottom/>
    </border>
    <border>
      <left/>
      <right style="medium"/>
      <top style="medium"/>
      <bottom/>
    </border>
    <border>
      <left/>
      <right style="thin"/>
      <top style="medium"/>
      <bottom style="medium"/>
    </border>
    <border>
      <left style="thin"/>
      <right style="thin"/>
      <top style="medium"/>
      <bottom style="medium"/>
    </border>
    <border>
      <left style="thin"/>
      <right style="medium"/>
      <top style="medium"/>
      <bottom style="medium"/>
    </border>
    <border>
      <left style="thin"/>
      <right style="thin"/>
      <top/>
      <bottom style="thin"/>
    </border>
    <border>
      <left style="thin"/>
      <right style="medium"/>
      <top/>
      <bottom style="thin"/>
    </border>
    <border>
      <left style="thin"/>
      <right style="medium"/>
      <top style="thin"/>
      <bottom style="medium"/>
    </border>
    <border>
      <left style="thin"/>
      <right style="thin"/>
      <top style="thin"/>
      <bottom style="medium"/>
    </border>
    <border>
      <left style="medium"/>
      <right style="thin"/>
      <top style="medium"/>
      <bottom/>
    </border>
    <border>
      <left style="thin"/>
      <right style="thin"/>
      <top style="medium"/>
      <bottom/>
    </border>
    <border>
      <left style="thin"/>
      <right style="medium"/>
      <top style="medium"/>
      <bottom/>
    </border>
    <border>
      <left style="medium"/>
      <right style="thin"/>
      <top style="thin"/>
      <bottom style="thin"/>
    </border>
    <border>
      <left style="thin"/>
      <right style="thin"/>
      <top style="thin"/>
      <bottom style="thin"/>
    </border>
    <border>
      <left style="medium"/>
      <right style="thin"/>
      <top style="thin"/>
      <bottom style="medium"/>
    </border>
    <border>
      <left style="medium"/>
      <right/>
      <top/>
      <bottom style="medium"/>
    </border>
    <border>
      <left/>
      <right/>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bottom style="medium"/>
    </border>
    <border>
      <left style="thin"/>
      <right style="medium"/>
      <top style="thin"/>
      <bottom style="thin"/>
    </border>
    <border>
      <left style="medium"/>
      <right style="medium"/>
      <top style="medium"/>
      <bottom/>
    </border>
    <border>
      <left/>
      <right style="thin"/>
      <top style="medium"/>
      <bottom/>
    </border>
    <border>
      <left style="medium"/>
      <right style="medium"/>
      <top/>
      <bottom/>
    </border>
    <border>
      <left style="medium"/>
      <right style="medium"/>
      <top/>
      <bottom style="medium"/>
    </border>
    <border>
      <left/>
      <right style="medium"/>
      <top/>
      <bottom style="medium"/>
    </border>
    <border>
      <left style="medium"/>
      <right/>
      <top style="thin"/>
      <bottom/>
    </border>
    <border>
      <left/>
      <right style="medium"/>
      <top style="thin"/>
      <bottom/>
    </border>
    <border>
      <left style="thin"/>
      <right style="medium"/>
      <top/>
      <bottom style="mediu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10" fontId="4" fillId="30" borderId="5">
      <alignment horizontal="center" vertical="center" wrapText="1"/>
      <protection/>
    </xf>
    <xf numFmtId="173" fontId="0" fillId="0" borderId="0" applyFont="0" applyFill="0" applyBorder="0" applyAlignment="0" applyProtection="0"/>
    <xf numFmtId="0" fontId="46"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32" borderId="0" applyNumberFormat="0" applyBorder="0" applyAlignment="0" applyProtection="0"/>
    <xf numFmtId="0" fontId="0" fillId="0" borderId="0">
      <alignment/>
      <protection/>
    </xf>
    <xf numFmtId="0" fontId="0" fillId="33" borderId="6" applyNumberFormat="0" applyFont="0" applyAlignment="0" applyProtection="0"/>
    <xf numFmtId="9" fontId="0" fillId="0" borderId="0" applyFont="0" applyFill="0" applyBorder="0" applyAlignment="0" applyProtection="0"/>
    <xf numFmtId="0" fontId="48" fillId="21" borderId="7" applyNumberFormat="0" applyAlignment="0" applyProtection="0"/>
    <xf numFmtId="9" fontId="0" fillId="0" borderId="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8" applyNumberFormat="0" applyFill="0" applyAlignment="0" applyProtection="0"/>
    <xf numFmtId="0" fontId="44" fillId="0" borderId="9" applyNumberFormat="0" applyFill="0" applyAlignment="0" applyProtection="0"/>
    <xf numFmtId="0" fontId="53" fillId="0" borderId="10" applyNumberFormat="0" applyFill="0" applyAlignment="0" applyProtection="0"/>
  </cellStyleXfs>
  <cellXfs count="354">
    <xf numFmtId="0" fontId="0" fillId="0" borderId="0" xfId="0" applyAlignment="1">
      <alignment/>
    </xf>
    <xf numFmtId="0" fontId="4" fillId="34" borderId="0" xfId="0" applyFont="1" applyFill="1" applyAlignment="1">
      <alignment horizontal="center" vertical="center" wrapText="1"/>
    </xf>
    <xf numFmtId="0" fontId="5" fillId="30" borderId="0" xfId="0" applyFont="1" applyFill="1" applyBorder="1" applyAlignment="1">
      <alignment horizontal="left" vertical="center" wrapText="1"/>
    </xf>
    <xf numFmtId="0" fontId="4" fillId="34" borderId="0" xfId="0" applyFont="1" applyFill="1" applyBorder="1" applyAlignment="1">
      <alignment horizontal="center" vertical="center" wrapText="1"/>
    </xf>
    <xf numFmtId="0" fontId="2" fillId="0" borderId="11" xfId="63" applyNumberFormat="1" applyFont="1" applyBorder="1" applyAlignment="1">
      <alignment horizontal="center" vertical="center"/>
    </xf>
    <xf numFmtId="0" fontId="2" fillId="0" borderId="12" xfId="63" applyNumberFormat="1" applyFont="1" applyBorder="1" applyAlignment="1">
      <alignment horizontal="center" vertical="center"/>
    </xf>
    <xf numFmtId="0" fontId="3" fillId="0" borderId="12" xfId="63" applyNumberFormat="1" applyFont="1" applyBorder="1" applyAlignment="1">
      <alignment horizontal="center" vertical="center"/>
    </xf>
    <xf numFmtId="0" fontId="0" fillId="0" borderId="12" xfId="63" applyNumberFormat="1" applyFont="1" applyBorder="1" applyAlignment="1">
      <alignment horizontal="center" vertical="center" wrapText="1"/>
    </xf>
    <xf numFmtId="0" fontId="0" fillId="0" borderId="13" xfId="63" applyNumberFormat="1" applyFont="1" applyBorder="1" applyAlignment="1">
      <alignment horizontal="center" vertical="center" wrapText="1"/>
    </xf>
    <xf numFmtId="0" fontId="5" fillId="30" borderId="14" xfId="0" applyFont="1" applyFill="1" applyBorder="1" applyAlignment="1">
      <alignment horizontal="center" vertical="center" wrapText="1"/>
    </xf>
    <xf numFmtId="0" fontId="5" fillId="30" borderId="0" xfId="0" applyFont="1" applyFill="1" applyBorder="1" applyAlignment="1">
      <alignment horizontal="center" vertical="center" wrapText="1"/>
    </xf>
    <xf numFmtId="0" fontId="5" fillId="30" borderId="15" xfId="0" applyFont="1" applyFill="1" applyBorder="1" applyAlignment="1">
      <alignment horizontal="center" vertical="center" wrapText="1"/>
    </xf>
    <xf numFmtId="0" fontId="5" fillId="34" borderId="0" xfId="0" applyFont="1" applyFill="1" applyBorder="1" applyAlignment="1">
      <alignment horizontal="center" vertical="center" wrapText="1"/>
    </xf>
    <xf numFmtId="0" fontId="4" fillId="30" borderId="14" xfId="0" applyFont="1" applyFill="1" applyBorder="1" applyAlignment="1">
      <alignment horizontal="center" vertical="center" wrapText="1"/>
    </xf>
    <xf numFmtId="0" fontId="4" fillId="30" borderId="15" xfId="0" applyFont="1" applyFill="1" applyBorder="1" applyAlignment="1">
      <alignment horizontal="center" vertical="center" wrapText="1"/>
    </xf>
    <xf numFmtId="0" fontId="5" fillId="35" borderId="5" xfId="0" applyFont="1" applyFill="1" applyBorder="1" applyAlignment="1" applyProtection="1">
      <alignment horizontal="center" vertical="center" wrapText="1"/>
      <protection hidden="1"/>
    </xf>
    <xf numFmtId="0" fontId="5" fillId="36" borderId="5" xfId="0" applyFont="1" applyFill="1" applyBorder="1" applyAlignment="1">
      <alignment horizontal="center" vertical="center" wrapText="1"/>
    </xf>
    <xf numFmtId="0" fontId="5" fillId="36" borderId="13"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4" fillId="34" borderId="5" xfId="0" applyFont="1" applyFill="1" applyBorder="1" applyAlignment="1">
      <alignment horizontal="center" vertical="center" wrapText="1"/>
    </xf>
    <xf numFmtId="0" fontId="4" fillId="34" borderId="11" xfId="0" applyFont="1" applyFill="1" applyBorder="1" applyAlignment="1">
      <alignment horizontal="center" vertical="center" wrapText="1"/>
    </xf>
    <xf numFmtId="0" fontId="5" fillId="36" borderId="11" xfId="0" applyFont="1" applyFill="1" applyBorder="1" applyAlignment="1">
      <alignment horizontal="center" vertical="center" wrapText="1"/>
    </xf>
    <xf numFmtId="9" fontId="4" fillId="30" borderId="5" xfId="61" applyFont="1" applyFill="1" applyBorder="1" applyAlignment="1">
      <alignment horizontal="center" vertical="center" wrapText="1"/>
    </xf>
    <xf numFmtId="9" fontId="5" fillId="0" borderId="11"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4" fillId="0" borderId="0" xfId="59" applyFont="1" applyBorder="1" applyAlignment="1">
      <alignment horizontal="center" vertical="center" wrapText="1"/>
      <protection/>
    </xf>
    <xf numFmtId="9" fontId="5" fillId="37" borderId="16" xfId="61" applyFont="1" applyFill="1" applyBorder="1" applyAlignment="1">
      <alignment horizontal="center" vertical="center" wrapText="1"/>
    </xf>
    <xf numFmtId="0" fontId="5" fillId="37" borderId="5" xfId="0" applyFont="1" applyFill="1" applyBorder="1" applyAlignment="1">
      <alignment horizontal="center" vertical="center" wrapText="1"/>
    </xf>
    <xf numFmtId="9" fontId="4" fillId="30" borderId="16" xfId="61" applyFont="1" applyFill="1" applyBorder="1" applyAlignment="1">
      <alignment horizontal="center" vertical="center" wrapText="1"/>
    </xf>
    <xf numFmtId="9" fontId="4" fillId="0" borderId="11" xfId="0" applyNumberFormat="1" applyFont="1" applyFill="1" applyBorder="1" applyAlignment="1">
      <alignment horizontal="center" vertical="center" wrapText="1"/>
    </xf>
    <xf numFmtId="0" fontId="5" fillId="0" borderId="14" xfId="0" applyFont="1" applyFill="1" applyBorder="1" applyAlignment="1">
      <alignment horizontal="center" vertical="center" wrapText="1"/>
    </xf>
    <xf numFmtId="0" fontId="4" fillId="0" borderId="0" xfId="0" applyFont="1" applyFill="1" applyBorder="1" applyAlignment="1">
      <alignment vertical="center" wrapText="1"/>
    </xf>
    <xf numFmtId="0" fontId="5" fillId="0" borderId="0" xfId="0" applyFont="1" applyFill="1" applyBorder="1" applyAlignment="1">
      <alignment horizontal="center" vertical="center" wrapText="1"/>
    </xf>
    <xf numFmtId="0" fontId="4" fillId="0" borderId="5" xfId="0" applyFont="1" applyFill="1" applyBorder="1" applyAlignment="1">
      <alignment horizontal="center" vertical="center" wrapText="1"/>
    </xf>
    <xf numFmtId="9" fontId="4" fillId="34" borderId="0" xfId="61" applyFont="1" applyFill="1" applyBorder="1" applyAlignment="1">
      <alignment horizontal="center" vertical="center" wrapText="1"/>
    </xf>
    <xf numFmtId="0" fontId="4" fillId="38" borderId="17" xfId="0" applyFont="1" applyFill="1" applyBorder="1" applyAlignment="1">
      <alignment horizontal="center" vertical="center" wrapText="1"/>
    </xf>
    <xf numFmtId="0" fontId="4" fillId="38" borderId="18" xfId="0" applyFont="1" applyFill="1" applyBorder="1" applyAlignment="1">
      <alignment horizontal="center" vertical="center" wrapText="1"/>
    </xf>
    <xf numFmtId="0" fontId="4" fillId="39" borderId="17" xfId="0" applyFont="1" applyFill="1" applyBorder="1" applyAlignment="1">
      <alignment horizontal="center" vertical="center" wrapText="1"/>
    </xf>
    <xf numFmtId="0" fontId="4" fillId="39" borderId="18" xfId="0" applyFont="1" applyFill="1" applyBorder="1" applyAlignment="1">
      <alignment horizontal="center" vertical="center" wrapText="1"/>
    </xf>
    <xf numFmtId="172" fontId="4" fillId="39" borderId="17" xfId="61" applyNumberFormat="1" applyFont="1" applyFill="1" applyBorder="1" applyAlignment="1">
      <alignment horizontal="center" vertical="center" wrapText="1"/>
    </xf>
    <xf numFmtId="0" fontId="4" fillId="39" borderId="16" xfId="0" applyFont="1" applyFill="1" applyBorder="1" applyAlignment="1" applyProtection="1">
      <alignment horizontal="center" vertical="center" wrapText="1"/>
      <protection hidden="1"/>
    </xf>
    <xf numFmtId="172" fontId="4" fillId="39" borderId="18" xfId="61" applyNumberFormat="1" applyFont="1" applyFill="1" applyBorder="1" applyAlignment="1">
      <alignment horizontal="center" vertical="center" wrapText="1"/>
    </xf>
    <xf numFmtId="0" fontId="4" fillId="34" borderId="14" xfId="0" applyFont="1" applyFill="1" applyBorder="1" applyAlignment="1">
      <alignment horizontal="center" vertical="center" wrapText="1"/>
    </xf>
    <xf numFmtId="0" fontId="54" fillId="34" borderId="16" xfId="0" applyFont="1" applyFill="1" applyBorder="1" applyAlignment="1">
      <alignment horizontal="center" vertical="center" wrapText="1"/>
    </xf>
    <xf numFmtId="0" fontId="54" fillId="34" borderId="12" xfId="0" applyFont="1" applyFill="1" applyBorder="1" applyAlignment="1">
      <alignment horizontal="center" vertical="center" wrapText="1"/>
    </xf>
    <xf numFmtId="0" fontId="54" fillId="34" borderId="0" xfId="0" applyFont="1" applyFill="1" applyBorder="1" applyAlignment="1">
      <alignment horizontal="center" vertical="center" wrapText="1"/>
    </xf>
    <xf numFmtId="0" fontId="54" fillId="34" borderId="15" xfId="0" applyFont="1" applyFill="1" applyBorder="1" applyAlignment="1">
      <alignment horizontal="center" vertical="center" wrapText="1"/>
    </xf>
    <xf numFmtId="0" fontId="55" fillId="40" borderId="5" xfId="21" applyFont="1" applyFill="1" applyBorder="1" applyAlignment="1">
      <alignment horizontal="center" vertical="center" wrapText="1"/>
    </xf>
    <xf numFmtId="0" fontId="55" fillId="40" borderId="19" xfId="21" applyFont="1" applyFill="1" applyBorder="1" applyAlignment="1">
      <alignment horizontal="center" vertical="center" wrapText="1"/>
    </xf>
    <xf numFmtId="0" fontId="55" fillId="40" borderId="20" xfId="21" applyFont="1" applyFill="1" applyBorder="1" applyAlignment="1">
      <alignment horizontal="center" vertical="center" wrapText="1"/>
    </xf>
    <xf numFmtId="9" fontId="55" fillId="40" borderId="20" xfId="21" applyNumberFormat="1" applyFont="1" applyFill="1" applyBorder="1" applyAlignment="1">
      <alignment horizontal="center" vertical="center" wrapText="1"/>
    </xf>
    <xf numFmtId="9" fontId="55" fillId="40" borderId="21" xfId="21" applyNumberFormat="1" applyFont="1" applyFill="1" applyBorder="1" applyAlignment="1">
      <alignment horizontal="center" vertical="center" wrapText="1"/>
    </xf>
    <xf numFmtId="0" fontId="4" fillId="34" borderId="15" xfId="0" applyFont="1" applyFill="1" applyBorder="1" applyAlignment="1">
      <alignment horizontal="center" vertical="center" wrapText="1"/>
    </xf>
    <xf numFmtId="9" fontId="37" fillId="6" borderId="22" xfId="21" applyNumberFormat="1" applyBorder="1" applyAlignment="1">
      <alignment horizontal="center" vertical="center"/>
    </xf>
    <xf numFmtId="0" fontId="34" fillId="6" borderId="22" xfId="61" applyNumberFormat="1" applyFont="1" applyFill="1" applyBorder="1" applyAlignment="1">
      <alignment horizontal="center" vertical="center" wrapText="1"/>
    </xf>
    <xf numFmtId="3" fontId="37" fillId="6" borderId="22" xfId="21" applyNumberFormat="1" applyBorder="1" applyAlignment="1">
      <alignment horizontal="center" vertical="center" wrapText="1"/>
    </xf>
    <xf numFmtId="9" fontId="37" fillId="34" borderId="23" xfId="21" applyNumberFormat="1" applyFill="1" applyBorder="1" applyAlignment="1">
      <alignment horizontal="center" vertical="center"/>
    </xf>
    <xf numFmtId="0" fontId="7" fillId="0" borderId="0" xfId="0" applyFont="1" applyFill="1" applyBorder="1" applyAlignment="1" applyProtection="1">
      <alignment horizontal="center" vertical="center" wrapText="1"/>
      <protection/>
    </xf>
    <xf numFmtId="0" fontId="5" fillId="30" borderId="5" xfId="0" applyFont="1" applyFill="1" applyBorder="1" applyAlignment="1">
      <alignment horizontal="center" vertical="center" wrapText="1"/>
    </xf>
    <xf numFmtId="0" fontId="0" fillId="34" borderId="5" xfId="0" applyFill="1" applyBorder="1" applyAlignment="1">
      <alignment vertical="center" wrapText="1"/>
    </xf>
    <xf numFmtId="0" fontId="0" fillId="34" borderId="5" xfId="0" applyFill="1" applyBorder="1" applyAlignment="1">
      <alignment horizontal="center" vertical="center" wrapText="1"/>
    </xf>
    <xf numFmtId="0" fontId="4" fillId="34" borderId="0" xfId="0" applyFont="1" applyFill="1" applyBorder="1" applyAlignment="1">
      <alignment horizontal="center" vertical="center" wrapText="1"/>
    </xf>
    <xf numFmtId="0" fontId="56" fillId="30" borderId="0" xfId="0" applyFont="1" applyFill="1" applyAlignment="1">
      <alignment horizontal="center" vertical="center" wrapText="1"/>
    </xf>
    <xf numFmtId="0" fontId="38" fillId="0" borderId="0" xfId="0" applyFont="1" applyFill="1" applyBorder="1" applyAlignment="1" applyProtection="1">
      <alignment horizontal="center" vertical="center" wrapText="1"/>
      <protection/>
    </xf>
    <xf numFmtId="9" fontId="4" fillId="38" borderId="11" xfId="61" applyFont="1" applyFill="1" applyBorder="1" applyAlignment="1">
      <alignment horizontal="center" vertical="center" wrapText="1"/>
    </xf>
    <xf numFmtId="9" fontId="4" fillId="38" borderId="12" xfId="61" applyFont="1" applyFill="1" applyBorder="1" applyAlignment="1">
      <alignment horizontal="center" vertical="center" wrapText="1"/>
    </xf>
    <xf numFmtId="9" fontId="4" fillId="38" borderId="13" xfId="61" applyFont="1" applyFill="1" applyBorder="1" applyAlignment="1">
      <alignment horizontal="center" vertical="center" wrapText="1"/>
    </xf>
    <xf numFmtId="9" fontId="37" fillId="34" borderId="22" xfId="21" applyNumberFormat="1" applyFill="1" applyBorder="1" applyAlignment="1">
      <alignment horizontal="center" vertical="center"/>
    </xf>
    <xf numFmtId="172" fontId="4" fillId="39" borderId="11" xfId="61" applyNumberFormat="1" applyFont="1" applyFill="1" applyBorder="1" applyAlignment="1">
      <alignment horizontal="center" vertical="center" wrapText="1"/>
    </xf>
    <xf numFmtId="0" fontId="4" fillId="39" borderId="12" xfId="0" applyFont="1" applyFill="1" applyBorder="1" applyAlignment="1" applyProtection="1">
      <alignment horizontal="center" vertical="center" wrapText="1"/>
      <protection hidden="1"/>
    </xf>
    <xf numFmtId="172" fontId="4" fillId="39" borderId="13" xfId="61" applyNumberFormat="1" applyFont="1" applyFill="1" applyBorder="1" applyAlignment="1">
      <alignment horizontal="center" vertical="center" wrapText="1"/>
    </xf>
    <xf numFmtId="9" fontId="37" fillId="34" borderId="24" xfId="21" applyNumberFormat="1" applyFill="1" applyBorder="1" applyAlignment="1">
      <alignment horizontal="center" vertical="center"/>
    </xf>
    <xf numFmtId="172" fontId="37" fillId="6" borderId="22" xfId="21" applyNumberFormat="1" applyBorder="1" applyAlignment="1">
      <alignment horizontal="center" vertical="center"/>
    </xf>
    <xf numFmtId="172" fontId="37" fillId="6" borderId="25" xfId="21" applyNumberFormat="1" applyBorder="1" applyAlignment="1">
      <alignment horizontal="center" vertical="center"/>
    </xf>
    <xf numFmtId="172" fontId="4" fillId="30" borderId="5" xfId="61" applyNumberFormat="1" applyFont="1" applyFill="1" applyBorder="1" applyAlignment="1">
      <alignment horizontal="center" vertical="center" wrapText="1"/>
    </xf>
    <xf numFmtId="0" fontId="0" fillId="0" borderId="0" xfId="59" applyBorder="1" applyAlignment="1">
      <alignment horizontal="center" vertical="center" wrapText="1"/>
      <protection/>
    </xf>
    <xf numFmtId="0" fontId="0" fillId="0" borderId="0" xfId="59" applyFont="1" applyBorder="1" applyAlignment="1">
      <alignment horizontal="center" vertical="center" wrapText="1"/>
      <protection/>
    </xf>
    <xf numFmtId="0" fontId="4" fillId="38" borderId="16" xfId="0" applyFont="1" applyFill="1" applyBorder="1" applyAlignment="1" applyProtection="1">
      <alignment horizontal="center" vertical="center" wrapText="1"/>
      <protection hidden="1"/>
    </xf>
    <xf numFmtId="0" fontId="5" fillId="0" borderId="16" xfId="0" applyFont="1" applyFill="1" applyBorder="1" applyAlignment="1">
      <alignment vertical="center" wrapText="1"/>
    </xf>
    <xf numFmtId="0" fontId="4" fillId="30" borderId="16" xfId="0" applyFont="1" applyFill="1" applyBorder="1" applyAlignment="1">
      <alignment vertical="center" wrapText="1"/>
    </xf>
    <xf numFmtId="0" fontId="4" fillId="30" borderId="18" xfId="0" applyFont="1" applyFill="1" applyBorder="1" applyAlignment="1">
      <alignment vertical="center" wrapText="1"/>
    </xf>
    <xf numFmtId="0" fontId="55" fillId="40" borderId="26" xfId="19" applyFont="1" applyFill="1" applyBorder="1" applyAlignment="1">
      <alignment horizontal="center" vertical="center" wrapText="1"/>
    </xf>
    <xf numFmtId="0" fontId="55" fillId="40" borderId="27" xfId="19" applyFont="1" applyFill="1" applyBorder="1" applyAlignment="1">
      <alignment horizontal="center" vertical="center" wrapText="1"/>
    </xf>
    <xf numFmtId="9" fontId="55" fillId="40" borderId="27" xfId="19" applyNumberFormat="1" applyFont="1" applyFill="1" applyBorder="1" applyAlignment="1">
      <alignment horizontal="center" vertical="center" wrapText="1"/>
    </xf>
    <xf numFmtId="9" fontId="55" fillId="40" borderId="28" xfId="19" applyNumberFormat="1" applyFont="1" applyFill="1" applyBorder="1" applyAlignment="1">
      <alignment horizontal="center" vertical="center" wrapText="1"/>
    </xf>
    <xf numFmtId="0" fontId="53" fillId="6" borderId="29" xfId="19" applyFont="1" applyBorder="1" applyAlignment="1">
      <alignment horizontal="center" vertical="center"/>
    </xf>
    <xf numFmtId="3" fontId="37" fillId="6" borderId="30" xfId="19" applyNumberFormat="1" applyBorder="1" applyAlignment="1">
      <alignment horizontal="center" vertical="center" wrapText="1"/>
    </xf>
    <xf numFmtId="0" fontId="53" fillId="6" borderId="31" xfId="19" applyFont="1" applyBorder="1" applyAlignment="1">
      <alignment horizontal="center" vertical="center"/>
    </xf>
    <xf numFmtId="3" fontId="37" fillId="6" borderId="25" xfId="19" applyNumberFormat="1" applyBorder="1" applyAlignment="1">
      <alignment horizontal="center" vertical="center" wrapText="1"/>
    </xf>
    <xf numFmtId="0" fontId="12" fillId="0" borderId="0" xfId="0" applyFont="1" applyFill="1" applyBorder="1" applyAlignment="1" applyProtection="1">
      <alignment horizontal="left" vertical="center" wrapText="1"/>
      <protection/>
    </xf>
    <xf numFmtId="0" fontId="13" fillId="41" borderId="5" xfId="0" applyFont="1" applyFill="1" applyBorder="1" applyAlignment="1">
      <alignment vertical="center"/>
    </xf>
    <xf numFmtId="0" fontId="0" fillId="0" borderId="0" xfId="0" applyAlignment="1">
      <alignment horizontal="center"/>
    </xf>
    <xf numFmtId="1" fontId="37" fillId="6" borderId="30" xfId="19" applyNumberFormat="1" applyBorder="1" applyAlignment="1">
      <alignment horizontal="center" vertical="center"/>
    </xf>
    <xf numFmtId="1" fontId="37" fillId="6" borderId="25" xfId="19" applyNumberFormat="1" applyBorder="1" applyAlignment="1">
      <alignment horizontal="center" vertical="center"/>
    </xf>
    <xf numFmtId="0" fontId="0" fillId="0" borderId="0" xfId="59" applyFont="1" applyBorder="1" applyAlignment="1">
      <alignment horizontal="center" vertical="center" wrapText="1"/>
      <protection/>
    </xf>
    <xf numFmtId="0" fontId="4" fillId="34" borderId="11" xfId="0" applyFont="1" applyFill="1" applyBorder="1" applyAlignment="1">
      <alignment horizontal="center" vertical="center" wrapText="1"/>
    </xf>
    <xf numFmtId="0" fontId="0" fillId="34" borderId="5" xfId="0" applyFill="1" applyBorder="1" applyAlignment="1">
      <alignment horizontal="center" vertical="center" wrapText="1"/>
    </xf>
    <xf numFmtId="0" fontId="4" fillId="34" borderId="0" xfId="0" applyFont="1" applyFill="1" applyBorder="1" applyAlignment="1">
      <alignment horizontal="center" vertical="center" wrapText="1"/>
    </xf>
    <xf numFmtId="0" fontId="4" fillId="42" borderId="12" xfId="0" applyFont="1" applyFill="1" applyBorder="1" applyAlignment="1" applyProtection="1">
      <alignment horizontal="center" vertical="center" wrapText="1"/>
      <protection hidden="1"/>
    </xf>
    <xf numFmtId="0" fontId="4" fillId="34" borderId="13"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4" xfId="0" applyFont="1" applyFill="1" applyBorder="1" applyAlignment="1">
      <alignment vertical="center" wrapText="1"/>
    </xf>
    <xf numFmtId="0" fontId="5" fillId="0" borderId="0" xfId="0" applyFont="1" applyFill="1" applyBorder="1" applyAlignment="1">
      <alignment vertical="center" wrapText="1"/>
    </xf>
    <xf numFmtId="0" fontId="5" fillId="0" borderId="32" xfId="0" applyFont="1" applyFill="1" applyBorder="1" applyAlignment="1">
      <alignment vertical="center" wrapText="1"/>
    </xf>
    <xf numFmtId="0" fontId="5" fillId="0" borderId="33" xfId="0" applyFont="1" applyFill="1" applyBorder="1" applyAlignment="1">
      <alignment vertical="center" wrapText="1"/>
    </xf>
    <xf numFmtId="0" fontId="53" fillId="6" borderId="34" xfId="23" applyFont="1" applyBorder="1" applyAlignment="1">
      <alignment horizontal="center" vertical="center"/>
    </xf>
    <xf numFmtId="0" fontId="37" fillId="6" borderId="35" xfId="61" applyNumberFormat="1" applyFont="1" applyFill="1" applyBorder="1" applyAlignment="1">
      <alignment horizontal="center" vertical="center" wrapText="1"/>
    </xf>
    <xf numFmtId="0" fontId="37" fillId="6" borderId="35" xfId="23" applyBorder="1" applyAlignment="1">
      <alignment vertical="center" wrapText="1"/>
    </xf>
    <xf numFmtId="9" fontId="37" fillId="34" borderId="35" xfId="23" applyNumberFormat="1" applyFill="1" applyBorder="1" applyAlignment="1">
      <alignment horizontal="center" vertical="center"/>
    </xf>
    <xf numFmtId="9" fontId="37" fillId="34" borderId="36" xfId="23" applyNumberFormat="1" applyFill="1" applyBorder="1" applyAlignment="1">
      <alignment horizontal="center" vertical="center"/>
    </xf>
    <xf numFmtId="0" fontId="53" fillId="6" borderId="29" xfId="23" applyFont="1" applyBorder="1" applyAlignment="1">
      <alignment horizontal="center" vertical="center"/>
    </xf>
    <xf numFmtId="3" fontId="37" fillId="6" borderId="30" xfId="23" applyNumberFormat="1" applyBorder="1" applyAlignment="1">
      <alignment horizontal="center" vertical="center" wrapText="1"/>
    </xf>
    <xf numFmtId="0" fontId="37" fillId="6" borderId="30" xfId="23" applyBorder="1" applyAlignment="1">
      <alignment vertical="center" wrapText="1"/>
    </xf>
    <xf numFmtId="0" fontId="53" fillId="6" borderId="31" xfId="23" applyFont="1" applyBorder="1" applyAlignment="1">
      <alignment horizontal="center" vertical="center"/>
    </xf>
    <xf numFmtId="3" fontId="37" fillId="6" borderId="25" xfId="23" applyNumberFormat="1" applyBorder="1" applyAlignment="1">
      <alignment horizontal="center" vertical="center" wrapText="1"/>
    </xf>
    <xf numFmtId="3" fontId="37" fillId="6" borderId="25" xfId="23" applyNumberFormat="1" applyBorder="1" applyAlignment="1">
      <alignment vertical="center" wrapText="1"/>
    </xf>
    <xf numFmtId="9" fontId="4" fillId="38" borderId="18" xfId="0" applyNumberFormat="1" applyFont="1" applyFill="1" applyBorder="1" applyAlignment="1">
      <alignment horizontal="center" vertical="center" wrapText="1"/>
    </xf>
    <xf numFmtId="9" fontId="4" fillId="38" borderId="17" xfId="0" applyNumberFormat="1" applyFont="1" applyFill="1" applyBorder="1" applyAlignment="1">
      <alignment horizontal="center" vertical="center" wrapText="1"/>
    </xf>
    <xf numFmtId="9" fontId="4" fillId="39" borderId="18" xfId="0" applyNumberFormat="1" applyFont="1" applyFill="1" applyBorder="1" applyAlignment="1">
      <alignment horizontal="center" vertical="center" wrapText="1"/>
    </xf>
    <xf numFmtId="9" fontId="4" fillId="39" borderId="17" xfId="0" applyNumberFormat="1" applyFont="1" applyFill="1" applyBorder="1" applyAlignment="1">
      <alignment horizontal="center" vertical="center" wrapText="1"/>
    </xf>
    <xf numFmtId="9" fontId="4" fillId="42" borderId="11" xfId="0" applyNumberFormat="1" applyFont="1" applyFill="1" applyBorder="1" applyAlignment="1">
      <alignment horizontal="center" vertical="center" wrapText="1"/>
    </xf>
    <xf numFmtId="9" fontId="4" fillId="42" borderId="13" xfId="0" applyNumberFormat="1" applyFont="1" applyFill="1" applyBorder="1" applyAlignment="1">
      <alignment horizontal="center" vertical="center" wrapText="1"/>
    </xf>
    <xf numFmtId="0" fontId="4" fillId="34" borderId="14" xfId="0" applyFont="1" applyFill="1" applyBorder="1" applyAlignment="1">
      <alignment horizontal="center" vertical="center" wrapText="1"/>
    </xf>
    <xf numFmtId="0" fontId="4" fillId="34" borderId="15" xfId="0" applyFont="1" applyFill="1" applyBorder="1" applyAlignment="1">
      <alignment horizontal="center" vertical="center" wrapText="1"/>
    </xf>
    <xf numFmtId="0" fontId="4" fillId="34" borderId="0" xfId="0" applyFont="1" applyFill="1" applyBorder="1" applyAlignment="1">
      <alignment horizontal="center" vertical="center" wrapText="1"/>
    </xf>
    <xf numFmtId="0" fontId="0" fillId="34" borderId="11" xfId="0" applyFill="1" applyBorder="1" applyAlignment="1">
      <alignment horizontal="center" vertical="center" wrapText="1"/>
    </xf>
    <xf numFmtId="0" fontId="0" fillId="34" borderId="12" xfId="0" applyFill="1" applyBorder="1" applyAlignment="1">
      <alignment horizontal="center" vertical="center" wrapText="1"/>
    </xf>
    <xf numFmtId="0" fontId="0" fillId="34" borderId="13" xfId="0" applyFill="1" applyBorder="1" applyAlignment="1">
      <alignment horizontal="center" vertical="center" wrapText="1"/>
    </xf>
    <xf numFmtId="10" fontId="37" fillId="34" borderId="0" xfId="21" applyNumberFormat="1" applyFill="1" applyBorder="1" applyAlignment="1">
      <alignment horizontal="center" vertical="center"/>
    </xf>
    <xf numFmtId="9" fontId="37" fillId="34" borderId="0" xfId="21" applyNumberFormat="1" applyFill="1" applyBorder="1" applyAlignment="1">
      <alignment horizontal="center" vertical="center"/>
    </xf>
    <xf numFmtId="0" fontId="53" fillId="0" borderId="0" xfId="21" applyFont="1" applyFill="1" applyBorder="1" applyAlignment="1">
      <alignment horizontal="center" vertical="center"/>
    </xf>
    <xf numFmtId="9" fontId="37" fillId="0" borderId="0" xfId="21" applyNumberFormat="1" applyFill="1" applyBorder="1" applyAlignment="1">
      <alignment horizontal="center" vertical="center"/>
    </xf>
    <xf numFmtId="0" fontId="34" fillId="0" borderId="0" xfId="61" applyNumberFormat="1" applyFont="1" applyFill="1" applyBorder="1" applyAlignment="1">
      <alignment horizontal="center" vertical="center" wrapText="1"/>
    </xf>
    <xf numFmtId="3" fontId="37" fillId="0" borderId="0" xfId="21" applyNumberFormat="1" applyFill="1" applyBorder="1" applyAlignment="1">
      <alignment horizontal="center" vertical="center" wrapText="1"/>
    </xf>
    <xf numFmtId="9" fontId="37" fillId="6" borderId="37" xfId="21" applyNumberFormat="1" applyBorder="1" applyAlignment="1">
      <alignment horizontal="center" vertical="center"/>
    </xf>
    <xf numFmtId="0" fontId="34" fillId="6" borderId="37" xfId="61" applyNumberFormat="1" applyFont="1" applyFill="1" applyBorder="1" applyAlignment="1">
      <alignment horizontal="center" vertical="center" wrapText="1"/>
    </xf>
    <xf numFmtId="3" fontId="37" fillId="6" borderId="37" xfId="21" applyNumberFormat="1" applyBorder="1" applyAlignment="1">
      <alignment horizontal="center" vertical="center" wrapText="1"/>
    </xf>
    <xf numFmtId="9" fontId="37" fillId="34" borderId="37" xfId="21" applyNumberFormat="1" applyFill="1" applyBorder="1" applyAlignment="1">
      <alignment horizontal="center" vertical="center"/>
    </xf>
    <xf numFmtId="0" fontId="53" fillId="0" borderId="5" xfId="23" applyFont="1" applyFill="1" applyBorder="1" applyAlignment="1">
      <alignment horizontal="center" vertical="center"/>
    </xf>
    <xf numFmtId="0" fontId="53" fillId="6" borderId="34" xfId="19" applyFont="1" applyBorder="1" applyAlignment="1">
      <alignment horizontal="center" vertical="center"/>
    </xf>
    <xf numFmtId="1" fontId="37" fillId="6" borderId="35" xfId="19" applyNumberFormat="1" applyBorder="1" applyAlignment="1">
      <alignment horizontal="center" vertical="center"/>
    </xf>
    <xf numFmtId="2" fontId="37" fillId="34" borderId="25" xfId="19" applyNumberFormat="1" applyFill="1" applyBorder="1" applyAlignment="1">
      <alignment horizontal="center" vertical="center"/>
    </xf>
    <xf numFmtId="3" fontId="37" fillId="6" borderId="30" xfId="21" applyNumberFormat="1" applyBorder="1" applyAlignment="1">
      <alignment horizontal="center" vertical="center" wrapText="1"/>
    </xf>
    <xf numFmtId="3" fontId="37" fillId="6" borderId="35" xfId="21" applyNumberFormat="1" applyBorder="1" applyAlignment="1">
      <alignment horizontal="center" vertical="center" wrapText="1"/>
    </xf>
    <xf numFmtId="1" fontId="37" fillId="6" borderId="35" xfId="23" applyNumberFormat="1" applyBorder="1" applyAlignment="1">
      <alignment horizontal="center" vertical="center"/>
    </xf>
    <xf numFmtId="0" fontId="0" fillId="34" borderId="5" xfId="0" applyFill="1" applyBorder="1" applyAlignment="1">
      <alignment horizontal="center" vertical="center" wrapText="1"/>
    </xf>
    <xf numFmtId="0" fontId="0" fillId="34" borderId="5" xfId="0" applyFill="1" applyBorder="1" applyAlignment="1">
      <alignment horizontal="center" vertical="center" wrapText="1"/>
    </xf>
    <xf numFmtId="0" fontId="37" fillId="6" borderId="35" xfId="61" applyNumberFormat="1" applyFont="1" applyFill="1" applyBorder="1" applyAlignment="1">
      <alignment horizontal="center" vertical="center" wrapText="1"/>
    </xf>
    <xf numFmtId="4" fontId="37" fillId="6" borderId="22" xfId="21" applyNumberFormat="1" applyBorder="1" applyAlignment="1">
      <alignment horizontal="center" vertical="center" wrapText="1"/>
    </xf>
    <xf numFmtId="0" fontId="4" fillId="34" borderId="0" xfId="0" applyFont="1" applyFill="1" applyBorder="1" applyAlignment="1">
      <alignment horizontal="center" vertical="center" wrapText="1"/>
    </xf>
    <xf numFmtId="0" fontId="0" fillId="34" borderId="5" xfId="0" applyFill="1" applyBorder="1" applyAlignment="1">
      <alignment horizontal="center" vertical="center" wrapText="1"/>
    </xf>
    <xf numFmtId="0" fontId="4" fillId="34" borderId="15" xfId="0" applyFont="1" applyFill="1" applyBorder="1" applyAlignment="1">
      <alignment horizontal="center" vertical="center" wrapText="1"/>
    </xf>
    <xf numFmtId="0" fontId="4" fillId="34" borderId="11"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4" fillId="34" borderId="14" xfId="0" applyFont="1" applyFill="1" applyBorder="1" applyAlignment="1">
      <alignment horizontal="center" vertical="center" wrapText="1"/>
    </xf>
    <xf numFmtId="0" fontId="55" fillId="40" borderId="26" xfId="23" applyFont="1" applyFill="1" applyBorder="1" applyAlignment="1">
      <alignment horizontal="center" vertical="center" wrapText="1"/>
    </xf>
    <xf numFmtId="0" fontId="55" fillId="40" borderId="27" xfId="23" applyFont="1" applyFill="1" applyBorder="1" applyAlignment="1">
      <alignment horizontal="center" vertical="center" wrapText="1"/>
    </xf>
    <xf numFmtId="9" fontId="55" fillId="40" borderId="27" xfId="23" applyNumberFormat="1" applyFont="1" applyFill="1" applyBorder="1" applyAlignment="1">
      <alignment horizontal="center" vertical="center" wrapText="1"/>
    </xf>
    <xf numFmtId="9" fontId="55" fillId="40" borderId="28" xfId="23" applyNumberFormat="1" applyFont="1" applyFill="1" applyBorder="1" applyAlignment="1">
      <alignment horizontal="center" vertical="center" wrapText="1"/>
    </xf>
    <xf numFmtId="1" fontId="37" fillId="6" borderId="30" xfId="23" applyNumberFormat="1" applyBorder="1" applyAlignment="1">
      <alignment horizontal="center" vertical="center"/>
    </xf>
    <xf numFmtId="9" fontId="37" fillId="34" borderId="30" xfId="23" applyNumberFormat="1" applyFill="1" applyBorder="1" applyAlignment="1">
      <alignment horizontal="center" vertical="center"/>
    </xf>
    <xf numFmtId="0" fontId="37" fillId="6" borderId="30" xfId="23" applyNumberFormat="1" applyBorder="1" applyAlignment="1">
      <alignment horizontal="center" vertical="center"/>
    </xf>
    <xf numFmtId="9" fontId="37" fillId="34" borderId="38" xfId="54" applyNumberFormat="1" applyFont="1" applyFill="1" applyBorder="1" applyAlignment="1">
      <alignment horizontal="center" vertical="center"/>
    </xf>
    <xf numFmtId="9" fontId="37" fillId="34" borderId="25" xfId="23" applyNumberFormat="1" applyFill="1" applyBorder="1" applyAlignment="1">
      <alignment horizontal="center" vertical="center"/>
    </xf>
    <xf numFmtId="9" fontId="37" fillId="34" borderId="24" xfId="54" applyNumberFormat="1" applyFont="1" applyFill="1" applyBorder="1" applyAlignment="1">
      <alignment horizontal="center" vertical="center"/>
    </xf>
    <xf numFmtId="0" fontId="55" fillId="40" borderId="39" xfId="22" applyFont="1" applyFill="1" applyBorder="1" applyAlignment="1">
      <alignment horizontal="center" vertical="center" wrapText="1"/>
    </xf>
    <xf numFmtId="0" fontId="55" fillId="40" borderId="40" xfId="22" applyFont="1" applyFill="1" applyBorder="1" applyAlignment="1">
      <alignment horizontal="center" vertical="center" wrapText="1"/>
    </xf>
    <xf numFmtId="0" fontId="55" fillId="40" borderId="27" xfId="22" applyFont="1" applyFill="1" applyBorder="1" applyAlignment="1">
      <alignment horizontal="center" vertical="center" wrapText="1"/>
    </xf>
    <xf numFmtId="9" fontId="55" fillId="40" borderId="27" xfId="22" applyNumberFormat="1" applyFont="1" applyFill="1" applyBorder="1" applyAlignment="1">
      <alignment horizontal="center" vertical="center" wrapText="1"/>
    </xf>
    <xf numFmtId="9" fontId="55" fillId="40" borderId="28" xfId="22" applyNumberFormat="1" applyFont="1" applyFill="1" applyBorder="1" applyAlignment="1">
      <alignment horizontal="center" vertical="center" wrapText="1"/>
    </xf>
    <xf numFmtId="0" fontId="53" fillId="6" borderId="34" xfId="24" applyFont="1" applyBorder="1" applyAlignment="1">
      <alignment horizontal="center" vertical="center"/>
    </xf>
    <xf numFmtId="174" fontId="37" fillId="6" borderId="35" xfId="22" applyNumberFormat="1" applyBorder="1" applyAlignment="1">
      <alignment horizontal="center" vertical="center"/>
    </xf>
    <xf numFmtId="3" fontId="37" fillId="6" borderId="35" xfId="22" applyNumberFormat="1" applyBorder="1" applyAlignment="1">
      <alignment horizontal="center" vertical="center" wrapText="1"/>
    </xf>
    <xf numFmtId="9" fontId="37" fillId="34" borderId="35" xfId="22" applyNumberFormat="1" applyFill="1" applyBorder="1" applyAlignment="1">
      <alignment horizontal="center" vertical="center"/>
    </xf>
    <xf numFmtId="9" fontId="37" fillId="34" borderId="36" xfId="22" applyNumberFormat="1" applyFill="1" applyBorder="1" applyAlignment="1">
      <alignment horizontal="center" vertical="center"/>
    </xf>
    <xf numFmtId="0" fontId="53" fillId="6" borderId="29" xfId="24" applyFont="1" applyBorder="1" applyAlignment="1">
      <alignment horizontal="center" vertical="center"/>
    </xf>
    <xf numFmtId="174" fontId="37" fillId="6" borderId="30" xfId="22" applyNumberFormat="1" applyBorder="1" applyAlignment="1">
      <alignment horizontal="center" vertical="center"/>
    </xf>
    <xf numFmtId="3" fontId="37" fillId="6" borderId="30" xfId="22" applyNumberFormat="1" applyBorder="1" applyAlignment="1">
      <alignment horizontal="center" vertical="center" wrapText="1"/>
    </xf>
    <xf numFmtId="9" fontId="37" fillId="34" borderId="30" xfId="22" applyNumberFormat="1" applyFill="1" applyBorder="1" applyAlignment="1">
      <alignment horizontal="center" vertical="center"/>
    </xf>
    <xf numFmtId="9" fontId="37" fillId="34" borderId="38" xfId="22" applyNumberFormat="1" applyFill="1" applyBorder="1" applyAlignment="1">
      <alignment horizontal="center" vertical="center"/>
    </xf>
    <xf numFmtId="0" fontId="53" fillId="6" borderId="31" xfId="24" applyFont="1" applyBorder="1" applyAlignment="1">
      <alignment horizontal="center" vertical="center"/>
    </xf>
    <xf numFmtId="174" fontId="37" fillId="6" borderId="25" xfId="22" applyNumberFormat="1" applyBorder="1" applyAlignment="1">
      <alignment horizontal="center" vertical="center"/>
    </xf>
    <xf numFmtId="3" fontId="37" fillId="6" borderId="25" xfId="22" applyNumberFormat="1" applyBorder="1" applyAlignment="1">
      <alignment horizontal="center" vertical="center" wrapText="1"/>
    </xf>
    <xf numFmtId="9" fontId="37" fillId="34" borderId="25" xfId="22" applyNumberFormat="1" applyFill="1" applyBorder="1" applyAlignment="1">
      <alignment horizontal="center" vertical="center"/>
    </xf>
    <xf numFmtId="9" fontId="37" fillId="34" borderId="24" xfId="22" applyNumberFormat="1" applyFill="1" applyBorder="1" applyAlignment="1">
      <alignment horizontal="center" vertical="center"/>
    </xf>
    <xf numFmtId="0" fontId="53" fillId="0" borderId="5" xfId="24" applyFont="1" applyFill="1" applyBorder="1" applyAlignment="1">
      <alignment horizontal="center" vertical="center"/>
    </xf>
    <xf numFmtId="0" fontId="53" fillId="0" borderId="41" xfId="24" applyFont="1" applyFill="1" applyBorder="1" applyAlignment="1">
      <alignment horizontal="center" vertical="center"/>
    </xf>
    <xf numFmtId="0" fontId="53" fillId="0" borderId="42" xfId="24" applyFont="1" applyFill="1" applyBorder="1" applyAlignment="1">
      <alignment horizontal="center" vertical="center"/>
    </xf>
    <xf numFmtId="0" fontId="0" fillId="34" borderId="5" xfId="0" applyFill="1" applyBorder="1" applyAlignment="1">
      <alignment horizontal="center" vertical="center" wrapText="1"/>
    </xf>
    <xf numFmtId="0" fontId="0" fillId="34" borderId="5" xfId="0" applyFill="1" applyBorder="1" applyAlignment="1">
      <alignment horizontal="center" vertical="center" wrapText="1"/>
    </xf>
    <xf numFmtId="0" fontId="0" fillId="34" borderId="5" xfId="0" applyFill="1" applyBorder="1" applyAlignment="1">
      <alignment horizontal="center" vertical="center" wrapText="1"/>
    </xf>
    <xf numFmtId="175" fontId="37" fillId="34" borderId="35" xfId="19" applyNumberFormat="1" applyFill="1" applyBorder="1" applyAlignment="1">
      <alignment horizontal="center" vertical="center"/>
    </xf>
    <xf numFmtId="175" fontId="37" fillId="34" borderId="30" xfId="19" applyNumberFormat="1" applyFill="1" applyBorder="1" applyAlignment="1">
      <alignment horizontal="center" vertical="center"/>
    </xf>
    <xf numFmtId="0" fontId="0" fillId="34" borderId="5" xfId="0" applyFill="1" applyBorder="1" applyAlignment="1">
      <alignment horizontal="center" vertical="center" wrapText="1"/>
    </xf>
    <xf numFmtId="176" fontId="34" fillId="6" borderId="35" xfId="54" applyNumberFormat="1" applyFont="1" applyFill="1" applyBorder="1" applyAlignment="1">
      <alignment horizontal="center" vertical="center" wrapText="1"/>
    </xf>
    <xf numFmtId="176" fontId="34" fillId="6" borderId="30" xfId="54" applyNumberFormat="1" applyFont="1" applyFill="1" applyBorder="1" applyAlignment="1">
      <alignment horizontal="center" vertical="center" wrapText="1"/>
    </xf>
    <xf numFmtId="1" fontId="37" fillId="6" borderId="25" xfId="23" applyNumberFormat="1" applyBorder="1" applyAlignment="1">
      <alignment horizontal="center" vertical="center"/>
    </xf>
    <xf numFmtId="0" fontId="37" fillId="6" borderId="25" xfId="23" applyNumberFormat="1" applyBorder="1" applyAlignment="1">
      <alignment horizontal="center" vertical="center"/>
    </xf>
    <xf numFmtId="2" fontId="37" fillId="34" borderId="36" xfId="19" applyNumberFormat="1" applyFill="1" applyBorder="1" applyAlignment="1">
      <alignment horizontal="center" vertical="center"/>
    </xf>
    <xf numFmtId="2" fontId="37" fillId="34" borderId="38" xfId="19" applyNumberFormat="1" applyFill="1" applyBorder="1" applyAlignment="1">
      <alignment horizontal="center" vertical="center"/>
    </xf>
    <xf numFmtId="2" fontId="37" fillId="34" borderId="24" xfId="19" applyNumberFormat="1" applyFill="1" applyBorder="1" applyAlignment="1">
      <alignment horizontal="center" vertical="center"/>
    </xf>
    <xf numFmtId="0" fontId="0" fillId="34" borderId="5" xfId="0" applyFill="1" applyBorder="1" applyAlignment="1">
      <alignment horizontal="center" vertical="center" wrapText="1"/>
    </xf>
    <xf numFmtId="0" fontId="5" fillId="36" borderId="11" xfId="0" applyFont="1" applyFill="1" applyBorder="1" applyAlignment="1">
      <alignment horizontal="center" vertical="center" wrapText="1"/>
    </xf>
    <xf numFmtId="0" fontId="5" fillId="36" borderId="13" xfId="0" applyFont="1" applyFill="1" applyBorder="1" applyAlignment="1">
      <alignment horizontal="center" vertical="center" wrapText="1"/>
    </xf>
    <xf numFmtId="0" fontId="6" fillId="34" borderId="11" xfId="0" applyFont="1" applyFill="1" applyBorder="1" applyAlignment="1" applyProtection="1">
      <alignment horizontal="left" vertical="center" wrapText="1"/>
      <protection locked="0"/>
    </xf>
    <xf numFmtId="0" fontId="6" fillId="34" borderId="12" xfId="0" applyFont="1" applyFill="1" applyBorder="1" applyAlignment="1" applyProtection="1">
      <alignment horizontal="left" vertical="center" wrapText="1"/>
      <protection locked="0"/>
    </xf>
    <xf numFmtId="0" fontId="6" fillId="34" borderId="13" xfId="0" applyFont="1" applyFill="1" applyBorder="1" applyAlignment="1" applyProtection="1">
      <alignment horizontal="left" vertical="center" wrapText="1"/>
      <protection locked="0"/>
    </xf>
    <xf numFmtId="0" fontId="54" fillId="43" borderId="11" xfId="0" applyFont="1" applyFill="1" applyBorder="1" applyAlignment="1">
      <alignment horizontal="center" vertical="center" wrapText="1"/>
    </xf>
    <xf numFmtId="0" fontId="54" fillId="43" borderId="12" xfId="0" applyFont="1" applyFill="1" applyBorder="1" applyAlignment="1">
      <alignment horizontal="center" vertical="center" wrapText="1"/>
    </xf>
    <xf numFmtId="0" fontId="54" fillId="43" borderId="13" xfId="0" applyFont="1" applyFill="1" applyBorder="1" applyAlignment="1">
      <alignment horizontal="center" vertical="center" wrapText="1"/>
    </xf>
    <xf numFmtId="0" fontId="2" fillId="0" borderId="5" xfId="63" applyNumberFormat="1" applyFont="1" applyBorder="1" applyAlignment="1">
      <alignment horizontal="center" vertical="center"/>
    </xf>
    <xf numFmtId="0" fontId="3" fillId="0" borderId="5" xfId="63" applyNumberFormat="1" applyFont="1" applyBorder="1" applyAlignment="1">
      <alignment horizontal="center" vertical="center"/>
    </xf>
    <xf numFmtId="0" fontId="0" fillId="0" borderId="5" xfId="63" applyNumberFormat="1" applyFont="1" applyBorder="1" applyAlignment="1">
      <alignment horizontal="center" vertical="center" wrapText="1"/>
    </xf>
    <xf numFmtId="0" fontId="0" fillId="0" borderId="5" xfId="63" applyNumberFormat="1" applyFont="1" applyBorder="1" applyAlignment="1">
      <alignment horizontal="center" vertical="center" wrapText="1"/>
    </xf>
    <xf numFmtId="0" fontId="6" fillId="34" borderId="11" xfId="0" applyFont="1" applyFill="1" applyBorder="1" applyAlignment="1">
      <alignment horizontal="left" vertical="center" wrapText="1"/>
    </xf>
    <xf numFmtId="0" fontId="6" fillId="34" borderId="12" xfId="0" applyFont="1" applyFill="1" applyBorder="1" applyAlignment="1">
      <alignment horizontal="left" vertical="center" wrapText="1"/>
    </xf>
    <xf numFmtId="0" fontId="6" fillId="34" borderId="13" xfId="0" applyFont="1" applyFill="1" applyBorder="1" applyAlignment="1">
      <alignment horizontal="left" vertical="center" wrapText="1"/>
    </xf>
    <xf numFmtId="0" fontId="5" fillId="36" borderId="12"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34" borderId="13" xfId="0" applyFont="1" applyFill="1" applyBorder="1" applyAlignment="1">
      <alignment horizontal="center" vertical="center" wrapText="1"/>
    </xf>
    <xf numFmtId="0" fontId="6" fillId="34" borderId="11" xfId="0" applyFont="1" applyFill="1" applyBorder="1" applyAlignment="1" applyProtection="1">
      <alignment horizontal="left" vertical="center" wrapText="1"/>
      <protection hidden="1"/>
    </xf>
    <xf numFmtId="0" fontId="6" fillId="34" borderId="12" xfId="0" applyFont="1" applyFill="1" applyBorder="1" applyAlignment="1" applyProtection="1">
      <alignment horizontal="left" vertical="center" wrapText="1"/>
      <protection hidden="1"/>
    </xf>
    <xf numFmtId="0" fontId="6" fillId="34" borderId="11" xfId="0" applyFont="1" applyFill="1" applyBorder="1" applyAlignment="1" applyProtection="1">
      <alignment horizontal="center" vertical="center" wrapText="1"/>
      <protection hidden="1"/>
    </xf>
    <xf numFmtId="0" fontId="6" fillId="34" borderId="13" xfId="0" applyFont="1" applyFill="1" applyBorder="1" applyAlignment="1" applyProtection="1">
      <alignment horizontal="center" vertical="center" wrapText="1"/>
      <protection hidden="1"/>
    </xf>
    <xf numFmtId="0" fontId="5" fillId="34" borderId="17" xfId="0" applyFont="1" applyFill="1" applyBorder="1" applyAlignment="1">
      <alignment horizontal="center" vertical="center" wrapText="1"/>
    </xf>
    <xf numFmtId="0" fontId="5" fillId="30" borderId="18" xfId="0" applyFont="1" applyFill="1" applyBorder="1" applyAlignment="1">
      <alignment horizontal="center" vertical="center" wrapText="1"/>
    </xf>
    <xf numFmtId="0" fontId="5" fillId="30" borderId="14" xfId="0" applyFont="1" applyFill="1" applyBorder="1" applyAlignment="1">
      <alignment horizontal="center" vertical="center" wrapText="1"/>
    </xf>
    <xf numFmtId="0" fontId="5" fillId="30" borderId="15" xfId="0" applyFont="1" applyFill="1" applyBorder="1" applyAlignment="1">
      <alignment horizontal="center" vertical="center" wrapText="1"/>
    </xf>
    <xf numFmtId="0" fontId="5" fillId="30" borderId="32" xfId="0" applyFont="1" applyFill="1" applyBorder="1" applyAlignment="1">
      <alignment horizontal="center" vertical="center" wrapText="1"/>
    </xf>
    <xf numFmtId="0" fontId="5" fillId="30" borderId="43"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4" fillId="30" borderId="18" xfId="0" applyFont="1" applyFill="1" applyBorder="1" applyAlignment="1">
      <alignment horizontal="center" vertical="center" wrapText="1"/>
    </xf>
    <xf numFmtId="0" fontId="4" fillId="34" borderId="14" xfId="0" applyFont="1" applyFill="1" applyBorder="1" applyAlignment="1">
      <alignment horizontal="center" vertical="center" wrapText="1"/>
    </xf>
    <xf numFmtId="0" fontId="4" fillId="34" borderId="15" xfId="0" applyFont="1" applyFill="1" applyBorder="1" applyAlignment="1">
      <alignment horizontal="center" vertical="center" wrapText="1"/>
    </xf>
    <xf numFmtId="0" fontId="4" fillId="34" borderId="32" xfId="0" applyFont="1" applyFill="1" applyBorder="1" applyAlignment="1">
      <alignment horizontal="center" vertical="center" wrapText="1"/>
    </xf>
    <xf numFmtId="0" fontId="4" fillId="30" borderId="43" xfId="0" applyFont="1" applyFill="1" applyBorder="1" applyAlignment="1">
      <alignment horizontal="center" vertical="center" wrapText="1"/>
    </xf>
    <xf numFmtId="0" fontId="4" fillId="34" borderId="11" xfId="0" applyFont="1" applyFill="1" applyBorder="1" applyAlignment="1">
      <alignment horizontal="center" vertical="center" wrapText="1"/>
    </xf>
    <xf numFmtId="0" fontId="4" fillId="34" borderId="12"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5" fillId="36" borderId="17" xfId="0" applyFont="1" applyFill="1" applyBorder="1" applyAlignment="1">
      <alignment horizontal="center" vertical="center" wrapText="1"/>
    </xf>
    <xf numFmtId="0" fontId="5" fillId="36" borderId="18" xfId="0" applyFont="1" applyFill="1" applyBorder="1" applyAlignment="1">
      <alignment horizontal="center" vertical="center" wrapText="1"/>
    </xf>
    <xf numFmtId="0" fontId="5" fillId="36" borderId="32" xfId="0" applyFont="1" applyFill="1" applyBorder="1" applyAlignment="1">
      <alignment horizontal="center" vertical="center" wrapText="1"/>
    </xf>
    <xf numFmtId="0" fontId="5" fillId="36" borderId="43" xfId="0" applyFont="1" applyFill="1" applyBorder="1" applyAlignment="1">
      <alignment horizontal="center" vertical="center" wrapText="1"/>
    </xf>
    <xf numFmtId="0" fontId="5" fillId="36" borderId="16" xfId="0" applyFont="1" applyFill="1" applyBorder="1" applyAlignment="1">
      <alignment horizontal="center" vertical="center" wrapText="1"/>
    </xf>
    <xf numFmtId="0" fontId="5" fillId="37" borderId="11" xfId="0" applyFont="1" applyFill="1" applyBorder="1" applyAlignment="1">
      <alignment horizontal="center" vertical="center" wrapText="1"/>
    </xf>
    <xf numFmtId="0" fontId="5" fillId="37" borderId="13"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36" borderId="39" xfId="0" applyFont="1" applyFill="1" applyBorder="1" applyAlignment="1">
      <alignment horizontal="center" vertical="center" wrapText="1"/>
    </xf>
    <xf numFmtId="0" fontId="5" fillId="36" borderId="42"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5" fillId="36" borderId="41" xfId="0" applyFont="1" applyFill="1" applyBorder="1" applyAlignment="1">
      <alignment horizontal="center" vertical="center" wrapText="1"/>
    </xf>
    <xf numFmtId="0" fontId="5" fillId="36" borderId="14" xfId="0" applyFont="1" applyFill="1" applyBorder="1" applyAlignment="1">
      <alignment horizontal="center" vertical="center" wrapText="1"/>
    </xf>
    <xf numFmtId="0" fontId="5" fillId="36" borderId="0" xfId="0" applyFont="1" applyFill="1" applyBorder="1" applyAlignment="1">
      <alignment horizontal="center" vertical="center" wrapText="1"/>
    </xf>
    <xf numFmtId="0" fontId="5" fillId="36" borderId="15" xfId="0" applyFont="1" applyFill="1" applyBorder="1" applyAlignment="1">
      <alignment horizontal="center" vertical="center" wrapText="1"/>
    </xf>
    <xf numFmtId="0" fontId="5" fillId="36" borderId="33" xfId="0" applyFont="1" applyFill="1" applyBorder="1" applyAlignment="1">
      <alignment horizontal="center" vertical="center" wrapText="1"/>
    </xf>
    <xf numFmtId="0" fontId="4" fillId="38" borderId="17" xfId="0" applyFont="1" applyFill="1" applyBorder="1" applyAlignment="1">
      <alignment horizontal="center" vertical="center" wrapText="1"/>
    </xf>
    <xf numFmtId="0" fontId="4" fillId="38" borderId="18" xfId="0" applyFont="1" applyFill="1" applyBorder="1" applyAlignment="1">
      <alignment horizontal="center" vertical="center" wrapText="1"/>
    </xf>
    <xf numFmtId="0" fontId="5" fillId="0" borderId="17"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4" fillId="30" borderId="16" xfId="0" applyFont="1" applyFill="1" applyBorder="1" applyAlignment="1">
      <alignment horizontal="center" vertical="center" wrapText="1"/>
    </xf>
    <xf numFmtId="0" fontId="4" fillId="34" borderId="0" xfId="0" applyFont="1" applyFill="1" applyBorder="1" applyAlignment="1">
      <alignment horizontal="center" vertical="center" wrapText="1"/>
    </xf>
    <xf numFmtId="0" fontId="4" fillId="30" borderId="33" xfId="0" applyFont="1" applyFill="1" applyBorder="1" applyAlignment="1">
      <alignment horizontal="center" vertical="center" wrapText="1"/>
    </xf>
    <xf numFmtId="0" fontId="4" fillId="39" borderId="17" xfId="0" applyFont="1" applyFill="1" applyBorder="1" applyAlignment="1">
      <alignment horizontal="center" vertical="center" wrapText="1"/>
    </xf>
    <xf numFmtId="0" fontId="4" fillId="39" borderId="18" xfId="0" applyFont="1" applyFill="1" applyBorder="1" applyAlignment="1">
      <alignment horizontal="center" vertical="center" wrapText="1"/>
    </xf>
    <xf numFmtId="0" fontId="4" fillId="42" borderId="11" xfId="0" applyFont="1" applyFill="1" applyBorder="1" applyAlignment="1">
      <alignment horizontal="center" vertical="center" wrapText="1"/>
    </xf>
    <xf numFmtId="0" fontId="4" fillId="42" borderId="13" xfId="0" applyFont="1" applyFill="1" applyBorder="1" applyAlignment="1">
      <alignment horizontal="center" vertical="center" wrapText="1"/>
    </xf>
    <xf numFmtId="0" fontId="0" fillId="34" borderId="5" xfId="0" applyFill="1" applyBorder="1" applyAlignment="1">
      <alignment horizontal="left" vertical="center" wrapText="1"/>
    </xf>
    <xf numFmtId="0" fontId="0" fillId="34" borderId="5" xfId="0" applyFont="1" applyFill="1" applyBorder="1" applyAlignment="1">
      <alignment horizontal="left" vertical="center" wrapText="1"/>
    </xf>
    <xf numFmtId="0" fontId="0" fillId="34" borderId="11" xfId="0" applyFill="1" applyBorder="1" applyAlignment="1">
      <alignment horizontal="center" vertical="center" wrapText="1"/>
    </xf>
    <xf numFmtId="0" fontId="0" fillId="34" borderId="12" xfId="0" applyFill="1" applyBorder="1" applyAlignment="1">
      <alignment horizontal="center" vertical="center" wrapText="1"/>
    </xf>
    <xf numFmtId="0" fontId="0" fillId="34" borderId="13" xfId="0" applyFill="1" applyBorder="1" applyAlignment="1">
      <alignment horizontal="center" vertical="center" wrapText="1"/>
    </xf>
    <xf numFmtId="0" fontId="11" fillId="30" borderId="0" xfId="0" applyFont="1" applyFill="1" applyBorder="1" applyAlignment="1">
      <alignment horizontal="center" vertical="center" wrapText="1"/>
    </xf>
    <xf numFmtId="0" fontId="0" fillId="34" borderId="5" xfId="0" applyFill="1" applyBorder="1" applyAlignment="1">
      <alignment horizontal="center" vertical="center" wrapText="1"/>
    </xf>
    <xf numFmtId="0" fontId="0" fillId="34" borderId="5" xfId="0" applyFont="1" applyFill="1" applyBorder="1" applyAlignment="1">
      <alignment horizontal="center" vertical="center" wrapText="1"/>
    </xf>
    <xf numFmtId="0" fontId="0" fillId="34" borderId="5" xfId="0" applyFill="1" applyBorder="1" applyAlignment="1">
      <alignment horizontal="justify" vertical="center" wrapText="1"/>
    </xf>
    <xf numFmtId="0" fontId="0" fillId="34" borderId="5" xfId="0" applyFont="1" applyFill="1" applyBorder="1" applyAlignment="1">
      <alignment horizontal="justify" vertical="center" wrapText="1"/>
    </xf>
    <xf numFmtId="0" fontId="0" fillId="34" borderId="17" xfId="0" applyFill="1" applyBorder="1" applyAlignment="1">
      <alignment horizontal="justify" vertical="center" wrapText="1"/>
    </xf>
    <xf numFmtId="0" fontId="0" fillId="34" borderId="16" xfId="0" applyFill="1" applyBorder="1" applyAlignment="1">
      <alignment horizontal="justify" vertical="center" wrapText="1"/>
    </xf>
    <xf numFmtId="0" fontId="0" fillId="34" borderId="18" xfId="0" applyFill="1" applyBorder="1" applyAlignment="1">
      <alignment horizontal="justify" vertical="center" wrapText="1"/>
    </xf>
    <xf numFmtId="0" fontId="0" fillId="34" borderId="32" xfId="0" applyFill="1" applyBorder="1" applyAlignment="1">
      <alignment horizontal="justify" vertical="center" wrapText="1"/>
    </xf>
    <xf numFmtId="0" fontId="0" fillId="34" borderId="33" xfId="0" applyFill="1" applyBorder="1" applyAlignment="1">
      <alignment horizontal="justify" vertical="center" wrapText="1"/>
    </xf>
    <xf numFmtId="0" fontId="0" fillId="34" borderId="43" xfId="0" applyFill="1" applyBorder="1" applyAlignment="1">
      <alignment horizontal="justify" vertical="center" wrapText="1"/>
    </xf>
    <xf numFmtId="0" fontId="0" fillId="34" borderId="39" xfId="0" applyFill="1" applyBorder="1" applyAlignment="1">
      <alignment horizontal="center" vertical="center" wrapText="1"/>
    </xf>
    <xf numFmtId="0" fontId="0" fillId="34" borderId="42" xfId="0" applyFill="1" applyBorder="1" applyAlignment="1">
      <alignment horizontal="center" vertical="center" wrapText="1"/>
    </xf>
    <xf numFmtId="0" fontId="4" fillId="34" borderId="14" xfId="0" applyFont="1" applyFill="1" applyBorder="1" applyAlignment="1">
      <alignment horizontal="justify" vertical="top" wrapText="1"/>
    </xf>
    <xf numFmtId="0" fontId="4" fillId="34" borderId="0" xfId="0" applyFont="1" applyFill="1" applyBorder="1" applyAlignment="1">
      <alignment horizontal="justify" vertical="top" wrapText="1"/>
    </xf>
    <xf numFmtId="0" fontId="4" fillId="34" borderId="15" xfId="0" applyFont="1" applyFill="1" applyBorder="1" applyAlignment="1">
      <alignment horizontal="justify" vertical="top" wrapText="1"/>
    </xf>
    <xf numFmtId="0" fontId="4" fillId="34" borderId="32" xfId="0" applyFont="1" applyFill="1" applyBorder="1" applyAlignment="1">
      <alignment horizontal="justify" vertical="top" wrapText="1"/>
    </xf>
    <xf numFmtId="0" fontId="4" fillId="34" borderId="33" xfId="0" applyFont="1" applyFill="1" applyBorder="1" applyAlignment="1">
      <alignment horizontal="justify" vertical="top" wrapText="1"/>
    </xf>
    <xf numFmtId="0" fontId="4" fillId="34" borderId="43" xfId="0" applyFont="1" applyFill="1" applyBorder="1" applyAlignment="1">
      <alignment horizontal="justify" vertical="top" wrapText="1"/>
    </xf>
    <xf numFmtId="0" fontId="4" fillId="42" borderId="11" xfId="0" applyFont="1" applyFill="1" applyBorder="1" applyAlignment="1" applyProtection="1">
      <alignment horizontal="center" vertical="center" wrapText="1"/>
      <protection hidden="1"/>
    </xf>
    <xf numFmtId="0" fontId="4" fillId="42" borderId="12" xfId="0" applyFont="1" applyFill="1" applyBorder="1" applyAlignment="1" applyProtection="1">
      <alignment horizontal="center" vertical="center" wrapText="1"/>
      <protection hidden="1"/>
    </xf>
    <xf numFmtId="0" fontId="4" fillId="42" borderId="13" xfId="0" applyFont="1" applyFill="1" applyBorder="1" applyAlignment="1" applyProtection="1">
      <alignment horizontal="center" vertical="center" wrapText="1"/>
      <protection hidden="1"/>
    </xf>
    <xf numFmtId="0" fontId="5" fillId="0" borderId="17" xfId="0" applyFont="1" applyFill="1" applyBorder="1" applyAlignment="1">
      <alignment horizontal="justify" vertical="top" wrapText="1"/>
    </xf>
    <xf numFmtId="0" fontId="5" fillId="0" borderId="16" xfId="0" applyFont="1" applyFill="1" applyBorder="1" applyAlignment="1">
      <alignment horizontal="justify" vertical="top" wrapText="1"/>
    </xf>
    <xf numFmtId="0" fontId="5" fillId="0" borderId="18" xfId="0" applyFont="1" applyFill="1" applyBorder="1" applyAlignment="1">
      <alignment horizontal="justify" vertical="top" wrapText="1"/>
    </xf>
    <xf numFmtId="0" fontId="4" fillId="0" borderId="11" xfId="0" applyFont="1" applyFill="1" applyBorder="1" applyAlignment="1">
      <alignment horizontal="justify" vertical="center" wrapText="1"/>
    </xf>
    <xf numFmtId="0" fontId="4" fillId="0" borderId="12" xfId="0" applyFont="1" applyFill="1" applyBorder="1" applyAlignment="1">
      <alignment horizontal="justify" vertical="center" wrapText="1"/>
    </xf>
    <xf numFmtId="0" fontId="4" fillId="0" borderId="13" xfId="0" applyFont="1" applyFill="1" applyBorder="1" applyAlignment="1">
      <alignment horizontal="justify" vertical="center" wrapText="1"/>
    </xf>
    <xf numFmtId="0" fontId="5" fillId="34" borderId="18" xfId="0" applyFont="1" applyFill="1" applyBorder="1" applyAlignment="1">
      <alignment horizontal="center" vertical="center" wrapText="1"/>
    </xf>
    <xf numFmtId="0" fontId="5" fillId="34" borderId="32" xfId="0" applyFont="1" applyFill="1" applyBorder="1" applyAlignment="1">
      <alignment horizontal="center" vertical="center" wrapText="1"/>
    </xf>
    <xf numFmtId="0" fontId="5" fillId="34" borderId="43" xfId="0" applyFont="1" applyFill="1" applyBorder="1" applyAlignment="1">
      <alignment horizontal="center" vertical="center" wrapText="1"/>
    </xf>
    <xf numFmtId="0" fontId="4" fillId="34" borderId="18" xfId="0" applyFont="1" applyFill="1" applyBorder="1" applyAlignment="1">
      <alignment horizontal="center" vertical="center" wrapText="1"/>
    </xf>
    <xf numFmtId="0" fontId="4" fillId="34" borderId="43"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5" fillId="34" borderId="13" xfId="0" applyFont="1" applyFill="1" applyBorder="1" applyAlignment="1">
      <alignment horizontal="center" vertical="center" wrapText="1"/>
    </xf>
    <xf numFmtId="0" fontId="6" fillId="34" borderId="11" xfId="0" applyFont="1" applyFill="1" applyBorder="1" applyAlignment="1">
      <alignment horizontal="justify" vertical="center" wrapText="1"/>
    </xf>
    <xf numFmtId="0" fontId="57" fillId="34" borderId="12" xfId="0" applyFont="1" applyFill="1" applyBorder="1" applyAlignment="1">
      <alignment horizontal="justify" vertical="center" wrapText="1"/>
    </xf>
    <xf numFmtId="0" fontId="57" fillId="34" borderId="13" xfId="0" applyFont="1" applyFill="1" applyBorder="1" applyAlignment="1">
      <alignment horizontal="justify" vertical="center" wrapText="1"/>
    </xf>
    <xf numFmtId="0" fontId="6" fillId="34" borderId="12" xfId="0" applyFont="1" applyFill="1" applyBorder="1" applyAlignment="1">
      <alignment horizontal="justify" vertical="center" wrapText="1"/>
    </xf>
    <xf numFmtId="0" fontId="6" fillId="34" borderId="13" xfId="0" applyFont="1" applyFill="1" applyBorder="1" applyAlignment="1">
      <alignment horizontal="justify" vertical="center" wrapText="1"/>
    </xf>
    <xf numFmtId="0" fontId="0" fillId="0" borderId="5" xfId="63" applyNumberFormat="1" applyFont="1" applyBorder="1" applyAlignment="1">
      <alignment horizontal="justify" vertical="center" wrapText="1"/>
    </xf>
    <xf numFmtId="0" fontId="0" fillId="0" borderId="5" xfId="63" applyNumberFormat="1" applyFont="1" applyBorder="1" applyAlignment="1">
      <alignment horizontal="justify" vertical="center" wrapText="1"/>
    </xf>
    <xf numFmtId="9" fontId="4" fillId="38" borderId="17" xfId="61" applyFont="1" applyFill="1" applyBorder="1" applyAlignment="1">
      <alignment horizontal="center" vertical="center" wrapText="1"/>
    </xf>
    <xf numFmtId="9" fontId="4" fillId="38" borderId="16" xfId="61" applyFont="1" applyFill="1" applyBorder="1" applyAlignment="1">
      <alignment horizontal="center" vertical="center" wrapText="1"/>
    </xf>
    <xf numFmtId="9" fontId="4" fillId="38" borderId="18" xfId="61" applyFont="1" applyFill="1" applyBorder="1" applyAlignment="1">
      <alignment horizontal="center" vertical="center" wrapText="1"/>
    </xf>
    <xf numFmtId="0" fontId="4" fillId="0" borderId="17" xfId="0" applyFont="1" applyFill="1" applyBorder="1" applyAlignment="1">
      <alignment horizontal="justify" vertical="top" wrapText="1"/>
    </xf>
    <xf numFmtId="0" fontId="4" fillId="0" borderId="16" xfId="0" applyFont="1" applyFill="1" applyBorder="1" applyAlignment="1">
      <alignment horizontal="justify" vertical="top" wrapText="1"/>
    </xf>
    <xf numFmtId="0" fontId="4" fillId="0" borderId="18" xfId="0" applyFont="1" applyFill="1" applyBorder="1" applyAlignment="1">
      <alignment horizontal="justify" vertical="top" wrapText="1"/>
    </xf>
    <xf numFmtId="0" fontId="4" fillId="39" borderId="16" xfId="0" applyFont="1" applyFill="1" applyBorder="1" applyAlignment="1">
      <alignment horizontal="center" vertical="center" wrapText="1"/>
    </xf>
    <xf numFmtId="0" fontId="4" fillId="42" borderId="32" xfId="0" applyFont="1" applyFill="1" applyBorder="1" applyAlignment="1" applyProtection="1">
      <alignment horizontal="center" vertical="center" wrapText="1"/>
      <protection hidden="1"/>
    </xf>
    <xf numFmtId="0" fontId="4" fillId="42" borderId="33" xfId="0" applyFont="1" applyFill="1" applyBorder="1" applyAlignment="1" applyProtection="1">
      <alignment horizontal="center" vertical="center" wrapText="1"/>
      <protection hidden="1"/>
    </xf>
    <xf numFmtId="0" fontId="4" fillId="42" borderId="43" xfId="0" applyFont="1" applyFill="1" applyBorder="1" applyAlignment="1" applyProtection="1">
      <alignment horizontal="center" vertical="center" wrapText="1"/>
      <protection hidden="1"/>
    </xf>
    <xf numFmtId="0" fontId="0" fillId="34" borderId="11" xfId="0" applyFill="1" applyBorder="1" applyAlignment="1">
      <alignment horizontal="justify" vertical="center" wrapText="1"/>
    </xf>
    <xf numFmtId="0" fontId="0" fillId="34" borderId="12" xfId="0" applyFill="1" applyBorder="1" applyAlignment="1">
      <alignment horizontal="justify" vertical="center" wrapText="1"/>
    </xf>
    <xf numFmtId="0" fontId="0" fillId="34" borderId="13" xfId="0" applyFill="1" applyBorder="1" applyAlignment="1">
      <alignment horizontal="justify" vertical="center" wrapText="1"/>
    </xf>
    <xf numFmtId="0" fontId="4" fillId="0" borderId="11" xfId="0" applyFont="1" applyFill="1" applyBorder="1" applyAlignment="1">
      <alignment vertical="center" wrapText="1"/>
    </xf>
    <xf numFmtId="0" fontId="4" fillId="0" borderId="12" xfId="0" applyFont="1" applyFill="1" applyBorder="1" applyAlignment="1">
      <alignment vertical="center" wrapText="1"/>
    </xf>
    <xf numFmtId="0" fontId="4" fillId="0" borderId="13" xfId="0" applyFont="1" applyFill="1" applyBorder="1" applyAlignment="1">
      <alignment vertical="center" wrapText="1"/>
    </xf>
    <xf numFmtId="0" fontId="4" fillId="34" borderId="44" xfId="0" applyFont="1" applyFill="1" applyBorder="1" applyAlignment="1">
      <alignment horizontal="center" vertical="center" wrapText="1"/>
    </xf>
    <xf numFmtId="0" fontId="4" fillId="30" borderId="45" xfId="0" applyFont="1" applyFill="1" applyBorder="1" applyAlignment="1">
      <alignment horizontal="center" vertical="center" wrapText="1"/>
    </xf>
    <xf numFmtId="0" fontId="4" fillId="0" borderId="14" xfId="0" applyFont="1" applyFill="1" applyBorder="1" applyAlignment="1">
      <alignment horizontal="justify" vertical="center" wrapText="1"/>
    </xf>
    <xf numFmtId="0" fontId="4" fillId="0" borderId="0" xfId="0" applyFont="1" applyFill="1" applyBorder="1" applyAlignment="1">
      <alignment horizontal="justify" vertical="center" wrapText="1"/>
    </xf>
    <xf numFmtId="0" fontId="4" fillId="0" borderId="15" xfId="0" applyFont="1" applyFill="1" applyBorder="1" applyAlignment="1">
      <alignment horizontal="justify" vertical="center" wrapText="1"/>
    </xf>
    <xf numFmtId="0" fontId="4" fillId="0" borderId="32" xfId="0" applyFont="1" applyFill="1" applyBorder="1" applyAlignment="1">
      <alignment horizontal="justify" vertical="center" wrapText="1"/>
    </xf>
    <xf numFmtId="0" fontId="4" fillId="0" borderId="33" xfId="0" applyFont="1" applyFill="1" applyBorder="1" applyAlignment="1">
      <alignment horizontal="justify" vertical="center" wrapText="1"/>
    </xf>
    <xf numFmtId="0" fontId="4" fillId="0" borderId="43" xfId="0" applyFont="1" applyFill="1" applyBorder="1" applyAlignment="1">
      <alignment horizontal="justify" vertical="center" wrapText="1"/>
    </xf>
    <xf numFmtId="1" fontId="34" fillId="6" borderId="25" xfId="61" applyNumberFormat="1" applyFont="1" applyFill="1" applyBorder="1" applyAlignment="1">
      <alignment horizontal="center" vertical="center" wrapText="1"/>
    </xf>
    <xf numFmtId="1" fontId="37" fillId="6" borderId="25" xfId="21" applyNumberFormat="1" applyBorder="1" applyAlignment="1">
      <alignment horizontal="center" vertical="center" wrapText="1"/>
    </xf>
    <xf numFmtId="172" fontId="37" fillId="6" borderId="35" xfId="21" applyNumberFormat="1" applyBorder="1" applyAlignment="1">
      <alignment horizontal="center" vertical="center"/>
    </xf>
    <xf numFmtId="0" fontId="34" fillId="6" borderId="35" xfId="61" applyNumberFormat="1" applyFont="1" applyFill="1" applyBorder="1" applyAlignment="1">
      <alignment horizontal="center" vertical="center" wrapText="1"/>
    </xf>
    <xf numFmtId="4" fontId="37" fillId="6" borderId="35" xfId="21" applyNumberFormat="1" applyBorder="1" applyAlignment="1">
      <alignment horizontal="center" vertical="center" wrapText="1"/>
    </xf>
    <xf numFmtId="9" fontId="37" fillId="34" borderId="35" xfId="21" applyNumberFormat="1" applyFill="1" applyBorder="1" applyAlignment="1">
      <alignment horizontal="center" vertical="center"/>
    </xf>
    <xf numFmtId="9" fontId="37" fillId="34" borderId="36" xfId="21" applyNumberFormat="1" applyFill="1" applyBorder="1" applyAlignment="1">
      <alignment horizontal="center" vertical="center"/>
    </xf>
    <xf numFmtId="9" fontId="37" fillId="34" borderId="46" xfId="21" applyNumberFormat="1" applyFill="1" applyBorder="1" applyAlignment="1">
      <alignment horizontal="center" vertical="center"/>
    </xf>
    <xf numFmtId="176" fontId="34" fillId="6" borderId="25" xfId="54" applyNumberFormat="1" applyFont="1" applyFill="1" applyBorder="1" applyAlignment="1">
      <alignment vertical="center" wrapText="1"/>
    </xf>
    <xf numFmtId="0" fontId="0" fillId="34" borderId="5" xfId="0" applyFill="1" applyBorder="1" applyAlignment="1">
      <alignment horizontal="justify" vertical="top" wrapText="1"/>
    </xf>
    <xf numFmtId="0" fontId="0" fillId="34" borderId="5" xfId="0" applyFont="1" applyFill="1" applyBorder="1" applyAlignment="1">
      <alignment horizontal="justify" vertical="top" wrapText="1"/>
    </xf>
    <xf numFmtId="3" fontId="37" fillId="6" borderId="25" xfId="21" applyNumberFormat="1" applyBorder="1" applyAlignment="1">
      <alignment horizontal="center" vertical="center" wrapText="1"/>
    </xf>
  </cellXfs>
  <cellStyles count="56">
    <cellStyle name="Normal" xfId="0"/>
    <cellStyle name="20% - Énfasis1" xfId="15"/>
    <cellStyle name="20% - Énfasis2" xfId="16"/>
    <cellStyle name="20% - Énfasis3" xfId="17"/>
    <cellStyle name="20% - Énfasis4" xfId="18"/>
    <cellStyle name="20% - Énfasis5" xfId="19"/>
    <cellStyle name="20% - Énfasis5 2" xfId="20"/>
    <cellStyle name="20% - Énfasis5 3" xfId="21"/>
    <cellStyle name="20% - Énfasis5 3 2" xfId="22"/>
    <cellStyle name="20% - Énfasis5 4" xfId="23"/>
    <cellStyle name="20% - Énfasis5 4 2" xfId="24"/>
    <cellStyle name="20% - Énfasis6" xfId="25"/>
    <cellStyle name="40% - Énfasis1" xfId="26"/>
    <cellStyle name="40% - Énfasis2" xfId="27"/>
    <cellStyle name="40% - Énfasis3" xfId="28"/>
    <cellStyle name="40% - Énfasis4" xfId="29"/>
    <cellStyle name="40% - Énfasis5" xfId="30"/>
    <cellStyle name="40% - Énfasis6" xfId="31"/>
    <cellStyle name="60% - Énfasis1" xfId="32"/>
    <cellStyle name="60% - Énfasis2" xfId="33"/>
    <cellStyle name="60% - Énfasis3" xfId="34"/>
    <cellStyle name="60% - Énfasis4" xfId="35"/>
    <cellStyle name="60% - Énfasis5" xfId="36"/>
    <cellStyle name="60% - Énfasis6" xfId="37"/>
    <cellStyle name="Bueno" xfId="38"/>
    <cellStyle name="Cálculo" xfId="39"/>
    <cellStyle name="Celda de comprobación" xfId="40"/>
    <cellStyle name="Celda vinculada" xfId="41"/>
    <cellStyle name="Encabezado 1" xfId="42"/>
    <cellStyle name="Encabezado 4" xfId="43"/>
    <cellStyle name="Énfasis1" xfId="44"/>
    <cellStyle name="Énfasis2" xfId="45"/>
    <cellStyle name="Énfasis3" xfId="46"/>
    <cellStyle name="Énfasis4" xfId="47"/>
    <cellStyle name="Énfasis5" xfId="48"/>
    <cellStyle name="Énfasis6" xfId="49"/>
    <cellStyle name="Entrada" xfId="50"/>
    <cellStyle name="Estilo 1" xfId="51"/>
    <cellStyle name="Euro" xfId="52"/>
    <cellStyle name="Incorrecto" xfId="53"/>
    <cellStyle name="Comma" xfId="54"/>
    <cellStyle name="Comma [0]" xfId="55"/>
    <cellStyle name="Currency" xfId="56"/>
    <cellStyle name="Currency [0]" xfId="57"/>
    <cellStyle name="Neutral" xfId="58"/>
    <cellStyle name="Normal 2" xfId="59"/>
    <cellStyle name="Notas" xfId="60"/>
    <cellStyle name="Percent" xfId="61"/>
    <cellStyle name="Salida" xfId="62"/>
    <cellStyle name="TableStyleLight1" xfId="63"/>
    <cellStyle name="Texto de advertencia" xfId="64"/>
    <cellStyle name="Texto explicativo" xfId="65"/>
    <cellStyle name="Título" xfId="66"/>
    <cellStyle name="Título 2" xfId="67"/>
    <cellStyle name="Título 3" xfId="68"/>
    <cellStyle name="Total" xfId="69"/>
  </cellStyles>
  <dxfs count="15">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3525"/>
          <c:w val="0.776"/>
          <c:h val="0.9255"/>
        </c:manualLayout>
      </c:layout>
      <c:bar3DChart>
        <c:barDir val="col"/>
        <c:grouping val="clustered"/>
        <c:varyColors val="0"/>
        <c:ser>
          <c:idx val="2"/>
          <c:order val="0"/>
          <c:tx>
            <c:strRef>
              <c:f>'GRF-01 Plan Mantenimiento'!$C$35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'GRF-01 Plan Mantenimiento'!$C$36:$C$39</c:f>
              <c:numCache/>
            </c:numRef>
          </c:val>
          <c:shape val="cylinder"/>
        </c:ser>
        <c:ser>
          <c:idx val="0"/>
          <c:order val="1"/>
          <c:tx>
            <c:strRef>
              <c:f>'GRF-01 Plan Mantenimiento'!$D$35</c:f>
              <c:strCache>
                <c:ptCount val="1"/>
                <c:pt idx="0">
                  <c:v>No. de actividades realizadas en el periodo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'GRF-01 Plan Mantenimiento'!$B$36:$B$39</c:f>
              <c:strCache/>
            </c:strRef>
          </c:cat>
          <c:val>
            <c:numRef>
              <c:f>'GRF-01 Plan Mantenimiento'!$D$36:$D$39</c:f>
              <c:numCache/>
            </c:numRef>
          </c:val>
          <c:shape val="cylinder"/>
        </c:ser>
        <c:shape val="cylinder"/>
        <c:axId val="9060481"/>
        <c:axId val="14435466"/>
      </c:bar3DChart>
      <c:catAx>
        <c:axId val="9060481"/>
        <c:scaling>
          <c:orientation val="minMax"/>
        </c:scaling>
        <c:axPos val="b"/>
        <c:delete val="0"/>
        <c:numFmt formatCode="General" sourceLinked="1"/>
        <c:majorTickMark val="none"/>
        <c:minorTickMark val="none"/>
        <c:tickLblPos val="nextTo"/>
        <c:spPr>
          <a:ln w="3175">
            <a:solidFill>
              <a:srgbClr val="808080"/>
            </a:solidFill>
          </a:ln>
        </c:spPr>
        <c:crossAx val="14435466"/>
        <c:crosses val="autoZero"/>
        <c:auto val="1"/>
        <c:lblOffset val="100"/>
        <c:tickLblSkip val="1"/>
        <c:noMultiLvlLbl val="0"/>
      </c:catAx>
      <c:valAx>
        <c:axId val="14435466"/>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9060481"/>
        <c:crossesAt val="1"/>
        <c:crossBetween val="between"/>
        <c:dispUnits/>
        <c:majorUnit val="0.5"/>
      </c:valAx>
      <c:spPr>
        <a:noFill/>
        <a:ln>
          <a:noFill/>
        </a:ln>
      </c:spPr>
    </c:plotArea>
    <c:legend>
      <c:legendPos val="r"/>
      <c:layout>
        <c:manualLayout>
          <c:xMode val="edge"/>
          <c:yMode val="edge"/>
          <c:x val="0.7965"/>
          <c:y val="0.4125"/>
          <c:w val="0.20025"/>
          <c:h val="0.1605"/>
        </c:manualLayout>
      </c:layout>
      <c:overlay val="0"/>
      <c:spPr>
        <a:noFill/>
        <a:ln w="3175">
          <a:noFill/>
        </a:ln>
      </c:spPr>
      <c:txPr>
        <a:bodyPr vert="horz" rot="0"/>
        <a:lstStyle/>
        <a:p>
          <a:pPr>
            <a:defRPr lang="en-US" cap="none" sz="92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Porcentaje de ahorro de agua</a:t>
            </a:r>
          </a:p>
        </c:rich>
      </c:tx>
      <c:layout>
        <c:manualLayout>
          <c:xMode val="factor"/>
          <c:yMode val="factor"/>
          <c:x val="-0.002"/>
          <c:y val="-0.00725"/>
        </c:manualLayout>
      </c:layout>
      <c:spPr>
        <a:noFill/>
        <a:ln w="3175">
          <a:noFill/>
        </a:ln>
      </c:spPr>
    </c:title>
    <c:view3D>
      <c:rotX val="15"/>
      <c:hPercent val="47"/>
      <c:rotY val="20"/>
      <c:depthPercent val="100"/>
      <c:rAngAx val="1"/>
    </c:view3D>
    <c:plotArea>
      <c:layout>
        <c:manualLayout>
          <c:xMode val="edge"/>
          <c:yMode val="edge"/>
          <c:x val="0.0205"/>
          <c:y val="0.13875"/>
          <c:w val="0.95625"/>
          <c:h val="0.70425"/>
        </c:manualLayout>
      </c:layout>
      <c:bar3DChart>
        <c:barDir val="col"/>
        <c:grouping val="clustered"/>
        <c:varyColors val="0"/>
        <c:ser>
          <c:idx val="0"/>
          <c:order val="0"/>
          <c:tx>
            <c:strRef>
              <c:f>'GRF-02 Agua'!$C$34</c:f>
              <c:strCache>
                <c:ptCount val="1"/>
                <c:pt idx="0">
                  <c:v>META</c:v>
                </c:pt>
              </c:strCache>
            </c:strRef>
          </c:tx>
          <c:spPr>
            <a:solidFill>
              <a:srgbClr val="4198AF"/>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'GRF-02 Agua'!$B$35:$B$38</c:f>
              <c:strCache/>
            </c:strRef>
          </c:cat>
          <c:val>
            <c:numRef>
              <c:f>'GRF-02 Agua'!$C$35:$C$38</c:f>
              <c:numCache/>
            </c:numRef>
          </c:val>
          <c:shape val="cylinder"/>
        </c:ser>
        <c:ser>
          <c:idx val="1"/>
          <c:order val="1"/>
          <c:tx>
            <c:strRef>
              <c:f>'GRF-02 Agua'!$F$34</c:f>
              <c:strCache>
                <c:ptCount val="1"/>
                <c:pt idx="0">
                  <c:v>RESULTADO  GESTIÓN PERÍODO</c:v>
                </c:pt>
              </c:strCache>
            </c:strRef>
          </c:tx>
          <c:spPr>
            <a:solidFill>
              <a:srgbClr val="91C3D5"/>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'GRF-02 Agua'!$B$35:$B$38</c:f>
              <c:strCache/>
            </c:strRef>
          </c:cat>
          <c:val>
            <c:numRef>
              <c:f>'GRF-02 Agua'!$F$35:$F$38</c:f>
              <c:numCache/>
            </c:numRef>
          </c:val>
          <c:shape val="cylinder"/>
        </c:ser>
        <c:gapWidth val="75"/>
        <c:shape val="cylinder"/>
        <c:axId val="62810331"/>
        <c:axId val="28422068"/>
      </c:bar3DChart>
      <c:catAx>
        <c:axId val="62810331"/>
        <c:scaling>
          <c:orientation val="minMax"/>
        </c:scaling>
        <c:axPos val="b"/>
        <c:delete val="0"/>
        <c:numFmt formatCode="General" sourceLinked="0"/>
        <c:majorTickMark val="none"/>
        <c:minorTickMark val="none"/>
        <c:tickLblPos val="nextTo"/>
        <c:spPr>
          <a:ln w="3175">
            <a:solidFill>
              <a:srgbClr val="808080"/>
            </a:solidFill>
          </a:ln>
        </c:spPr>
        <c:crossAx val="28422068"/>
        <c:crosses val="autoZero"/>
        <c:auto val="1"/>
        <c:lblOffset val="100"/>
        <c:tickLblSkip val="1"/>
        <c:noMultiLvlLbl val="0"/>
      </c:catAx>
      <c:valAx>
        <c:axId val="28422068"/>
        <c:scaling>
          <c:orientation val="minMax"/>
        </c:scaling>
        <c:axPos val="l"/>
        <c:majorGridlines>
          <c:spPr>
            <a:ln w="3175">
              <a:solidFill>
                <a:srgbClr val="808080"/>
              </a:solidFill>
            </a:ln>
          </c:spPr>
        </c:majorGridlines>
        <c:delete val="0"/>
        <c:numFmt formatCode="0.00%" sourceLinked="0"/>
        <c:majorTickMark val="none"/>
        <c:minorTickMark val="none"/>
        <c:tickLblPos val="nextTo"/>
        <c:spPr>
          <a:ln w="3175">
            <a:solidFill>
              <a:srgbClr val="808080"/>
            </a:solidFill>
          </a:ln>
        </c:spPr>
        <c:crossAx val="62810331"/>
        <c:crossesAt val="1"/>
        <c:crossBetween val="between"/>
        <c:dispUnits/>
      </c:valAx>
      <c:spPr>
        <a:noFill/>
        <a:ln>
          <a:noFill/>
        </a:ln>
      </c:spPr>
    </c:plotArea>
    <c:legend>
      <c:legendPos val="b"/>
      <c:layout>
        <c:manualLayout>
          <c:xMode val="edge"/>
          <c:yMode val="edge"/>
          <c:x val="0.1995"/>
          <c:y val="0.89375"/>
          <c:w val="0.5945"/>
          <c:h val="0.08425"/>
        </c:manualLayout>
      </c:layout>
      <c:overlay val="0"/>
      <c:spPr>
        <a:noFill/>
        <a:ln w="3175">
          <a:noFill/>
        </a:ln>
      </c:spPr>
    </c:legend>
    <c:floor>
      <c:spPr>
        <a:solidFill>
          <a:srgbClr val="E9F1F5"/>
        </a:solidFill>
        <a:ln w="3175">
          <a:solidFill>
            <a:srgbClr val="808080"/>
          </a:solidFill>
        </a:ln>
      </c:spPr>
      <c:thickness val="0"/>
    </c:floor>
    <c:sideWall>
      <c:spPr>
        <a:solidFill>
          <a:srgbClr val="E9F1F5"/>
        </a:solidFill>
        <a:ln w="3175">
          <a:noFill/>
        </a:ln>
      </c:spPr>
      <c:thickness val="0"/>
    </c:sideWall>
    <c:backWall>
      <c:spPr>
        <a:solidFill>
          <a:srgbClr val="E9F1F5"/>
        </a:solid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Porcentaje de ahorro de energía</a:t>
            </a:r>
          </a:p>
        </c:rich>
      </c:tx>
      <c:layout>
        <c:manualLayout>
          <c:xMode val="factor"/>
          <c:yMode val="factor"/>
          <c:x val="-0.00225"/>
          <c:y val="-0.00775"/>
        </c:manualLayout>
      </c:layout>
      <c:spPr>
        <a:noFill/>
        <a:ln w="3175">
          <a:noFill/>
        </a:ln>
      </c:spPr>
    </c:title>
    <c:view3D>
      <c:rotX val="15"/>
      <c:hPercent val="43"/>
      <c:rotY val="20"/>
      <c:depthPercent val="100"/>
      <c:rAngAx val="1"/>
    </c:view3D>
    <c:plotArea>
      <c:layout>
        <c:manualLayout>
          <c:xMode val="edge"/>
          <c:yMode val="edge"/>
          <c:x val="0.0205"/>
          <c:y val="0.1475"/>
          <c:w val="0.95625"/>
          <c:h val="0.68575"/>
        </c:manualLayout>
      </c:layout>
      <c:bar3DChart>
        <c:barDir val="col"/>
        <c:grouping val="clustered"/>
        <c:varyColors val="0"/>
        <c:ser>
          <c:idx val="0"/>
          <c:order val="0"/>
          <c:tx>
            <c:strRef>
              <c:f>'GRF-03 Energía'!$C$34</c:f>
              <c:strCache>
                <c:ptCount val="1"/>
                <c:pt idx="0">
                  <c:v>META</c:v>
                </c:pt>
              </c:strCache>
            </c:strRef>
          </c:tx>
          <c:spPr>
            <a:solidFill>
              <a:srgbClr val="4198AF"/>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'GRF-03 Energía'!$B$35:$B$38</c:f>
              <c:strCache/>
            </c:strRef>
          </c:cat>
          <c:val>
            <c:numRef>
              <c:f>'GRF-03 Energía'!$C$35:$C$38</c:f>
              <c:numCache/>
            </c:numRef>
          </c:val>
          <c:shape val="cylinder"/>
        </c:ser>
        <c:ser>
          <c:idx val="1"/>
          <c:order val="1"/>
          <c:tx>
            <c:strRef>
              <c:f>'GRF-03 Energía'!$F$34</c:f>
              <c:strCache>
                <c:ptCount val="1"/>
                <c:pt idx="0">
                  <c:v>RESULTADO  GESTIÓN PERÍODO</c:v>
                </c:pt>
              </c:strCache>
            </c:strRef>
          </c:tx>
          <c:spPr>
            <a:solidFill>
              <a:srgbClr val="91C3D5"/>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'GRF-03 Energía'!$B$35:$B$38</c:f>
              <c:strCache/>
            </c:strRef>
          </c:cat>
          <c:val>
            <c:numRef>
              <c:f>'GRF-03 Energía'!$F$35:$F$38</c:f>
              <c:numCache/>
            </c:numRef>
          </c:val>
          <c:shape val="cylinder"/>
        </c:ser>
        <c:gapWidth val="75"/>
        <c:shape val="cylinder"/>
        <c:axId val="54472021"/>
        <c:axId val="20486142"/>
      </c:bar3DChart>
      <c:catAx>
        <c:axId val="54472021"/>
        <c:scaling>
          <c:orientation val="minMax"/>
        </c:scaling>
        <c:axPos val="b"/>
        <c:delete val="0"/>
        <c:numFmt formatCode="General" sourceLinked="0"/>
        <c:majorTickMark val="none"/>
        <c:minorTickMark val="none"/>
        <c:tickLblPos val="nextTo"/>
        <c:spPr>
          <a:ln w="3175">
            <a:solidFill>
              <a:srgbClr val="808080"/>
            </a:solidFill>
          </a:ln>
        </c:spPr>
        <c:crossAx val="20486142"/>
        <c:crosses val="autoZero"/>
        <c:auto val="1"/>
        <c:lblOffset val="100"/>
        <c:tickLblSkip val="1"/>
        <c:noMultiLvlLbl val="0"/>
      </c:catAx>
      <c:valAx>
        <c:axId val="20486142"/>
        <c:scaling>
          <c:orientation val="minMax"/>
        </c:scaling>
        <c:axPos val="l"/>
        <c:majorGridlines>
          <c:spPr>
            <a:ln w="3175">
              <a:solidFill>
                <a:srgbClr val="808080"/>
              </a:solidFill>
            </a:ln>
          </c:spPr>
        </c:majorGridlines>
        <c:delete val="0"/>
        <c:numFmt formatCode="0.00%" sourceLinked="0"/>
        <c:majorTickMark val="none"/>
        <c:minorTickMark val="none"/>
        <c:tickLblPos val="nextTo"/>
        <c:spPr>
          <a:ln w="3175">
            <a:solidFill>
              <a:srgbClr val="808080"/>
            </a:solidFill>
          </a:ln>
        </c:spPr>
        <c:crossAx val="54472021"/>
        <c:crossesAt val="1"/>
        <c:crossBetween val="between"/>
        <c:dispUnits/>
      </c:valAx>
      <c:spPr>
        <a:noFill/>
        <a:ln>
          <a:noFill/>
        </a:ln>
      </c:spPr>
    </c:plotArea>
    <c:legend>
      <c:legendPos val="b"/>
      <c:layout>
        <c:manualLayout>
          <c:xMode val="edge"/>
          <c:yMode val="edge"/>
          <c:x val="0.2"/>
          <c:y val="0.88725"/>
          <c:w val="0.59575"/>
          <c:h val="0.0895"/>
        </c:manualLayout>
      </c:layout>
      <c:overlay val="0"/>
      <c:spPr>
        <a:noFill/>
        <a:ln w="3175">
          <a:noFill/>
        </a:ln>
      </c:spPr>
    </c:legend>
    <c:floor>
      <c:spPr>
        <a:solidFill>
          <a:srgbClr val="E9F1F5"/>
        </a:solidFill>
        <a:ln w="3175">
          <a:solidFill>
            <a:srgbClr val="808080"/>
          </a:solidFill>
        </a:ln>
      </c:spPr>
      <c:thickness val="0"/>
    </c:floor>
    <c:sideWall>
      <c:spPr>
        <a:solidFill>
          <a:srgbClr val="E9F1F5"/>
        </a:solidFill>
        <a:ln w="3175">
          <a:noFill/>
        </a:ln>
      </c:spPr>
      <c:thickness val="0"/>
    </c:sideWall>
    <c:backWall>
      <c:spPr>
        <a:solidFill>
          <a:srgbClr val="E9F1F5"/>
        </a:solid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Consumo per cápita energía eléctrica</a:t>
            </a:r>
          </a:p>
        </c:rich>
      </c:tx>
      <c:layout>
        <c:manualLayout>
          <c:xMode val="factor"/>
          <c:yMode val="factor"/>
          <c:x val="-0.002"/>
          <c:y val="-0.01075"/>
        </c:manualLayout>
      </c:layout>
      <c:spPr>
        <a:noFill/>
        <a:ln w="3175">
          <a:noFill/>
        </a:ln>
      </c:spPr>
    </c:title>
    <c:view3D>
      <c:rotX val="15"/>
      <c:hPercent val="38"/>
      <c:rotY val="20"/>
      <c:depthPercent val="100"/>
      <c:rAngAx val="1"/>
    </c:view3D>
    <c:plotArea>
      <c:layout>
        <c:manualLayout>
          <c:xMode val="edge"/>
          <c:yMode val="edge"/>
          <c:x val="0.0205"/>
          <c:y val="0.13625"/>
          <c:w val="0.95625"/>
          <c:h val="0.70925"/>
        </c:manualLayout>
      </c:layout>
      <c:bar3DChart>
        <c:barDir val="col"/>
        <c:grouping val="clustered"/>
        <c:varyColors val="0"/>
        <c:ser>
          <c:idx val="0"/>
          <c:order val="0"/>
          <c:tx>
            <c:strRef>
              <c:f>'GRF-04 Per_cápita_energía'!$C$33</c:f>
              <c:strCache>
                <c:ptCount val="1"/>
                <c:pt idx="0">
                  <c:v>META</c:v>
                </c:pt>
              </c:strCache>
            </c:strRef>
          </c:tx>
          <c:spPr>
            <a:solidFill>
              <a:srgbClr val="4198AF"/>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'GRF-04 Per_cápita_energía'!$B$34:$B$37</c:f>
              <c:strCache/>
            </c:strRef>
          </c:cat>
          <c:val>
            <c:numRef>
              <c:f>'GRF-04 Per_cápita_energía'!$C$34:$C$37</c:f>
              <c:numCache/>
            </c:numRef>
          </c:val>
          <c:shape val="cylinder"/>
        </c:ser>
        <c:ser>
          <c:idx val="1"/>
          <c:order val="1"/>
          <c:tx>
            <c:strRef>
              <c:f>'GRF-04 Per_cápita_energía'!$F$33</c:f>
              <c:strCache>
                <c:ptCount val="1"/>
                <c:pt idx="0">
                  <c:v>RESULTADO  GESTIÓN PERÍODO</c:v>
                </c:pt>
              </c:strCache>
            </c:strRef>
          </c:tx>
          <c:spPr>
            <a:solidFill>
              <a:srgbClr val="91C3D5"/>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'GRF-04 Per_cápita_energía'!$B$34:$B$37</c:f>
              <c:strCache/>
            </c:strRef>
          </c:cat>
          <c:val>
            <c:numRef>
              <c:f>'GRF-04 Per_cápita_energía'!$F$34:$F$37</c:f>
              <c:numCache/>
            </c:numRef>
          </c:val>
          <c:shape val="cylinder"/>
        </c:ser>
        <c:gapWidth val="75"/>
        <c:shape val="cylinder"/>
        <c:axId val="50157551"/>
        <c:axId val="48764776"/>
      </c:bar3DChart>
      <c:catAx>
        <c:axId val="50157551"/>
        <c:scaling>
          <c:orientation val="minMax"/>
        </c:scaling>
        <c:axPos val="b"/>
        <c:delete val="0"/>
        <c:numFmt formatCode="General" sourceLinked="0"/>
        <c:majorTickMark val="none"/>
        <c:minorTickMark val="none"/>
        <c:tickLblPos val="nextTo"/>
        <c:spPr>
          <a:ln w="3175">
            <a:solidFill>
              <a:srgbClr val="808080"/>
            </a:solidFill>
          </a:ln>
        </c:spPr>
        <c:crossAx val="48764776"/>
        <c:crosses val="autoZero"/>
        <c:auto val="1"/>
        <c:lblOffset val="100"/>
        <c:tickLblSkip val="1"/>
        <c:noMultiLvlLbl val="0"/>
      </c:catAx>
      <c:valAx>
        <c:axId val="48764776"/>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50157551"/>
        <c:crossesAt val="1"/>
        <c:crossBetween val="between"/>
        <c:dispUnits/>
      </c:valAx>
      <c:spPr>
        <a:noFill/>
        <a:ln>
          <a:noFill/>
        </a:ln>
      </c:spPr>
    </c:plotArea>
    <c:legend>
      <c:legendPos val="b"/>
      <c:layout>
        <c:manualLayout>
          <c:xMode val="edge"/>
          <c:yMode val="edge"/>
          <c:x val="0.1995"/>
          <c:y val="0.89575"/>
          <c:w val="0.5945"/>
          <c:h val="0.08275"/>
        </c:manualLayout>
      </c:layout>
      <c:overlay val="0"/>
      <c:spPr>
        <a:noFill/>
        <a:ln w="3175">
          <a:noFill/>
        </a:ln>
      </c:spPr>
    </c:legend>
    <c:floor>
      <c:spPr>
        <a:solidFill>
          <a:srgbClr val="E9F1F5"/>
        </a:solidFill>
        <a:ln w="3175">
          <a:solidFill>
            <a:srgbClr val="808080"/>
          </a:solidFill>
        </a:ln>
      </c:spPr>
      <c:thickness val="0"/>
    </c:floor>
    <c:sideWall>
      <c:spPr>
        <a:solidFill>
          <a:srgbClr val="E9F1F5"/>
        </a:solidFill>
        <a:ln w="3175">
          <a:noFill/>
        </a:ln>
      </c:spPr>
      <c:thickness val="0"/>
    </c:sideWall>
    <c:backWall>
      <c:spPr>
        <a:solidFill>
          <a:srgbClr val="E9F1F5"/>
        </a:solid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Porcentaje de residuos aprovechables</a:t>
            </a:r>
          </a:p>
        </c:rich>
      </c:tx>
      <c:layout>
        <c:manualLayout>
          <c:xMode val="factor"/>
          <c:yMode val="factor"/>
          <c:x val="-0.00425"/>
          <c:y val="-0.00775"/>
        </c:manualLayout>
      </c:layout>
      <c:spPr>
        <a:noFill/>
        <a:ln w="3175">
          <a:noFill/>
        </a:ln>
      </c:spPr>
    </c:title>
    <c:view3D>
      <c:rotX val="15"/>
      <c:hPercent val="35"/>
      <c:rotY val="20"/>
      <c:depthPercent val="100"/>
      <c:rAngAx val="1"/>
    </c:view3D>
    <c:plotArea>
      <c:layout>
        <c:manualLayout>
          <c:xMode val="edge"/>
          <c:yMode val="edge"/>
          <c:x val="0.0205"/>
          <c:y val="0.1475"/>
          <c:w val="0.95625"/>
          <c:h val="0.68575"/>
        </c:manualLayout>
      </c:layout>
      <c:bar3DChart>
        <c:barDir val="col"/>
        <c:grouping val="clustered"/>
        <c:varyColors val="0"/>
        <c:ser>
          <c:idx val="0"/>
          <c:order val="0"/>
          <c:tx>
            <c:strRef>
              <c:f>'GRF-05 Residuos'!$C$34</c:f>
              <c:strCache>
                <c:ptCount val="1"/>
                <c:pt idx="0">
                  <c:v>META</c:v>
                </c:pt>
              </c:strCache>
            </c:strRef>
          </c:tx>
          <c:spPr>
            <a:solidFill>
              <a:srgbClr val="4198AF"/>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'GRF-05 Residuos'!$B$35:$B$38</c:f>
              <c:strCache/>
            </c:strRef>
          </c:cat>
          <c:val>
            <c:numRef>
              <c:f>'GRF-05 Residuos'!$C$35:$C$38</c:f>
              <c:numCache/>
            </c:numRef>
          </c:val>
          <c:shape val="cylinder"/>
        </c:ser>
        <c:ser>
          <c:idx val="1"/>
          <c:order val="1"/>
          <c:tx>
            <c:strRef>
              <c:f>'GRF-05 Residuos'!$F$34</c:f>
              <c:strCache>
                <c:ptCount val="1"/>
                <c:pt idx="0">
                  <c:v>RESULTADO  GESTIÓN PERÍODO</c:v>
                </c:pt>
              </c:strCache>
            </c:strRef>
          </c:tx>
          <c:spPr>
            <a:solidFill>
              <a:srgbClr val="91C3D5"/>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'GRF-05 Residuos'!$B$35:$B$38</c:f>
              <c:strCache/>
            </c:strRef>
          </c:cat>
          <c:val>
            <c:numRef>
              <c:f>'GRF-05 Residuos'!$F$35:$F$38</c:f>
              <c:numCache/>
            </c:numRef>
          </c:val>
          <c:shape val="cylinder"/>
        </c:ser>
        <c:gapWidth val="75"/>
        <c:shape val="cylinder"/>
        <c:axId val="36229801"/>
        <c:axId val="57632754"/>
      </c:bar3DChart>
      <c:catAx>
        <c:axId val="36229801"/>
        <c:scaling>
          <c:orientation val="minMax"/>
        </c:scaling>
        <c:axPos val="b"/>
        <c:delete val="0"/>
        <c:numFmt formatCode="General" sourceLinked="0"/>
        <c:majorTickMark val="none"/>
        <c:minorTickMark val="none"/>
        <c:tickLblPos val="nextTo"/>
        <c:spPr>
          <a:ln w="3175">
            <a:solidFill>
              <a:srgbClr val="808080"/>
            </a:solidFill>
          </a:ln>
        </c:spPr>
        <c:crossAx val="57632754"/>
        <c:crosses val="autoZero"/>
        <c:auto val="1"/>
        <c:lblOffset val="100"/>
        <c:tickLblSkip val="1"/>
        <c:noMultiLvlLbl val="0"/>
      </c:catAx>
      <c:valAx>
        <c:axId val="57632754"/>
        <c:scaling>
          <c:orientation val="minMax"/>
        </c:scaling>
        <c:axPos val="l"/>
        <c:majorGridlines>
          <c:spPr>
            <a:ln w="3175">
              <a:solidFill>
                <a:srgbClr val="808080"/>
              </a:solidFill>
            </a:ln>
          </c:spPr>
        </c:majorGridlines>
        <c:delete val="0"/>
        <c:numFmt formatCode="0.00%" sourceLinked="0"/>
        <c:majorTickMark val="none"/>
        <c:minorTickMark val="none"/>
        <c:tickLblPos val="nextTo"/>
        <c:spPr>
          <a:ln w="3175">
            <a:solidFill>
              <a:srgbClr val="808080"/>
            </a:solidFill>
          </a:ln>
        </c:spPr>
        <c:crossAx val="36229801"/>
        <c:crossesAt val="1"/>
        <c:crossBetween val="between"/>
        <c:dispUnits/>
      </c:valAx>
      <c:spPr>
        <a:noFill/>
        <a:ln>
          <a:noFill/>
        </a:ln>
      </c:spPr>
    </c:plotArea>
    <c:legend>
      <c:legendPos val="b"/>
      <c:layout>
        <c:manualLayout>
          <c:xMode val="edge"/>
          <c:yMode val="edge"/>
          <c:x val="0.2"/>
          <c:y val="0.88725"/>
          <c:w val="0.59575"/>
          <c:h val="0.0895"/>
        </c:manualLayout>
      </c:layout>
      <c:overlay val="0"/>
      <c:spPr>
        <a:noFill/>
        <a:ln w="3175">
          <a:noFill/>
        </a:ln>
      </c:spPr>
    </c:legend>
    <c:floor>
      <c:spPr>
        <a:solidFill>
          <a:srgbClr val="E9F1F5"/>
        </a:solidFill>
        <a:ln w="3175">
          <a:solidFill>
            <a:srgbClr val="808080"/>
          </a:solidFill>
        </a:ln>
      </c:spPr>
      <c:thickness val="0"/>
    </c:floor>
    <c:sideWall>
      <c:spPr>
        <a:solidFill>
          <a:srgbClr val="E9F1F5"/>
        </a:solidFill>
        <a:ln w="3175">
          <a:noFill/>
        </a:ln>
      </c:spPr>
      <c:thickness val="0"/>
    </c:sideWall>
    <c:backWall>
      <c:spPr>
        <a:solidFill>
          <a:srgbClr val="E9F1F5"/>
        </a:solid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76200</xdr:rowOff>
    </xdr:from>
    <xdr:to>
      <xdr:col>10</xdr:col>
      <xdr:colOff>762000</xdr:colOff>
      <xdr:row>54</xdr:row>
      <xdr:rowOff>161925</xdr:rowOff>
    </xdr:to>
    <xdr:graphicFrame>
      <xdr:nvGraphicFramePr>
        <xdr:cNvPr id="1" name="3 Gráfico"/>
        <xdr:cNvGraphicFramePr/>
      </xdr:nvGraphicFramePr>
      <xdr:xfrm>
        <a:off x="1162050" y="13487400"/>
        <a:ext cx="11277600" cy="26384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581025</xdr:colOff>
      <xdr:row>0</xdr:row>
      <xdr:rowOff>57150</xdr:rowOff>
    </xdr:from>
    <xdr:to>
      <xdr:col>1</xdr:col>
      <xdr:colOff>628650</xdr:colOff>
      <xdr:row>2</xdr:row>
      <xdr:rowOff>247650</xdr:rowOff>
    </xdr:to>
    <xdr:pic>
      <xdr:nvPicPr>
        <xdr:cNvPr id="1" name="3 Imagen" descr="Logo Alta Definición.jpg"/>
        <xdr:cNvPicPr preferRelativeResize="1">
          <a:picLocks noChangeAspect="1"/>
        </xdr:cNvPicPr>
      </xdr:nvPicPr>
      <xdr:blipFill>
        <a:blip r:embed="rId1"/>
        <a:stretch>
          <a:fillRect/>
        </a:stretch>
      </xdr:blipFill>
      <xdr:spPr>
        <a:xfrm>
          <a:off x="581025" y="57150"/>
          <a:ext cx="1209675" cy="838200"/>
        </a:xfrm>
        <a:prstGeom prst="rect">
          <a:avLst/>
        </a:prstGeom>
        <a:noFill/>
        <a:ln w="9525" cmpd="sng">
          <a:noFill/>
        </a:ln>
      </xdr:spPr>
    </xdr:pic>
    <xdr:clientData/>
  </xdr:twoCellAnchor>
  <xdr:twoCellAnchor>
    <xdr:from>
      <xdr:col>7</xdr:col>
      <xdr:colOff>1038225</xdr:colOff>
      <xdr:row>32</xdr:row>
      <xdr:rowOff>209550</xdr:rowOff>
    </xdr:from>
    <xdr:to>
      <xdr:col>12</xdr:col>
      <xdr:colOff>171450</xdr:colOff>
      <xdr:row>38</xdr:row>
      <xdr:rowOff>457200</xdr:rowOff>
    </xdr:to>
    <xdr:graphicFrame>
      <xdr:nvGraphicFramePr>
        <xdr:cNvPr id="2" name="3 Gráfico"/>
        <xdr:cNvGraphicFramePr/>
      </xdr:nvGraphicFramePr>
      <xdr:xfrm>
        <a:off x="9172575" y="11277600"/>
        <a:ext cx="4562475" cy="26670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581025</xdr:colOff>
      <xdr:row>0</xdr:row>
      <xdr:rowOff>57150</xdr:rowOff>
    </xdr:from>
    <xdr:to>
      <xdr:col>1</xdr:col>
      <xdr:colOff>628650</xdr:colOff>
      <xdr:row>2</xdr:row>
      <xdr:rowOff>247650</xdr:rowOff>
    </xdr:to>
    <xdr:pic>
      <xdr:nvPicPr>
        <xdr:cNvPr id="1" name="3 Imagen" descr="Logo Alta Definición.jpg"/>
        <xdr:cNvPicPr preferRelativeResize="1">
          <a:picLocks noChangeAspect="1"/>
        </xdr:cNvPicPr>
      </xdr:nvPicPr>
      <xdr:blipFill>
        <a:blip r:embed="rId1"/>
        <a:stretch>
          <a:fillRect/>
        </a:stretch>
      </xdr:blipFill>
      <xdr:spPr>
        <a:xfrm>
          <a:off x="581025" y="57150"/>
          <a:ext cx="1209675" cy="838200"/>
        </a:xfrm>
        <a:prstGeom prst="rect">
          <a:avLst/>
        </a:prstGeom>
        <a:noFill/>
        <a:ln w="9525" cmpd="sng">
          <a:noFill/>
        </a:ln>
      </xdr:spPr>
    </xdr:pic>
    <xdr:clientData/>
  </xdr:twoCellAnchor>
  <xdr:twoCellAnchor>
    <xdr:from>
      <xdr:col>7</xdr:col>
      <xdr:colOff>990600</xdr:colOff>
      <xdr:row>32</xdr:row>
      <xdr:rowOff>171450</xdr:rowOff>
    </xdr:from>
    <xdr:to>
      <xdr:col>12</xdr:col>
      <xdr:colOff>123825</xdr:colOff>
      <xdr:row>38</xdr:row>
      <xdr:rowOff>323850</xdr:rowOff>
    </xdr:to>
    <xdr:graphicFrame>
      <xdr:nvGraphicFramePr>
        <xdr:cNvPr id="2" name="2 Gráfico"/>
        <xdr:cNvGraphicFramePr/>
      </xdr:nvGraphicFramePr>
      <xdr:xfrm>
        <a:off x="9124950" y="11572875"/>
        <a:ext cx="4562475" cy="253365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866775</xdr:colOff>
      <xdr:row>0</xdr:row>
      <xdr:rowOff>57150</xdr:rowOff>
    </xdr:from>
    <xdr:to>
      <xdr:col>1</xdr:col>
      <xdr:colOff>914400</xdr:colOff>
      <xdr:row>2</xdr:row>
      <xdr:rowOff>247650</xdr:rowOff>
    </xdr:to>
    <xdr:pic>
      <xdr:nvPicPr>
        <xdr:cNvPr id="1" name="3 Imagen" descr="Logo Alta Definición.jpg"/>
        <xdr:cNvPicPr preferRelativeResize="1">
          <a:picLocks noChangeAspect="1"/>
        </xdr:cNvPicPr>
      </xdr:nvPicPr>
      <xdr:blipFill>
        <a:blip r:embed="rId1"/>
        <a:stretch>
          <a:fillRect/>
        </a:stretch>
      </xdr:blipFill>
      <xdr:spPr>
        <a:xfrm>
          <a:off x="866775" y="57150"/>
          <a:ext cx="1209675" cy="838200"/>
        </a:xfrm>
        <a:prstGeom prst="rect">
          <a:avLst/>
        </a:prstGeom>
        <a:noFill/>
        <a:ln w="9525" cmpd="sng">
          <a:noFill/>
        </a:ln>
      </xdr:spPr>
    </xdr:pic>
    <xdr:clientData/>
  </xdr:twoCellAnchor>
  <xdr:twoCellAnchor>
    <xdr:from>
      <xdr:col>7</xdr:col>
      <xdr:colOff>476250</xdr:colOff>
      <xdr:row>32</xdr:row>
      <xdr:rowOff>57150</xdr:rowOff>
    </xdr:from>
    <xdr:to>
      <xdr:col>11</xdr:col>
      <xdr:colOff>390525</xdr:colOff>
      <xdr:row>40</xdr:row>
      <xdr:rowOff>9525</xdr:rowOff>
    </xdr:to>
    <xdr:graphicFrame>
      <xdr:nvGraphicFramePr>
        <xdr:cNvPr id="2" name="4 Gráfico"/>
        <xdr:cNvGraphicFramePr/>
      </xdr:nvGraphicFramePr>
      <xdr:xfrm>
        <a:off x="8610600" y="10401300"/>
        <a:ext cx="4572000" cy="271462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581025</xdr:colOff>
      <xdr:row>0</xdr:row>
      <xdr:rowOff>57150</xdr:rowOff>
    </xdr:from>
    <xdr:to>
      <xdr:col>1</xdr:col>
      <xdr:colOff>628650</xdr:colOff>
      <xdr:row>2</xdr:row>
      <xdr:rowOff>247650</xdr:rowOff>
    </xdr:to>
    <xdr:pic>
      <xdr:nvPicPr>
        <xdr:cNvPr id="1" name="3 Imagen" descr="Logo Alta Definición.jpg"/>
        <xdr:cNvPicPr preferRelativeResize="1">
          <a:picLocks noChangeAspect="1"/>
        </xdr:cNvPicPr>
      </xdr:nvPicPr>
      <xdr:blipFill>
        <a:blip r:embed="rId1"/>
        <a:stretch>
          <a:fillRect/>
        </a:stretch>
      </xdr:blipFill>
      <xdr:spPr>
        <a:xfrm>
          <a:off x="581025" y="57150"/>
          <a:ext cx="1209675" cy="838200"/>
        </a:xfrm>
        <a:prstGeom prst="rect">
          <a:avLst/>
        </a:prstGeom>
        <a:noFill/>
        <a:ln w="9525" cmpd="sng">
          <a:noFill/>
        </a:ln>
      </xdr:spPr>
    </xdr:pic>
    <xdr:clientData/>
  </xdr:twoCellAnchor>
  <xdr:twoCellAnchor>
    <xdr:from>
      <xdr:col>7</xdr:col>
      <xdr:colOff>990600</xdr:colOff>
      <xdr:row>32</xdr:row>
      <xdr:rowOff>171450</xdr:rowOff>
    </xdr:from>
    <xdr:to>
      <xdr:col>12</xdr:col>
      <xdr:colOff>123825</xdr:colOff>
      <xdr:row>38</xdr:row>
      <xdr:rowOff>323850</xdr:rowOff>
    </xdr:to>
    <xdr:graphicFrame>
      <xdr:nvGraphicFramePr>
        <xdr:cNvPr id="2" name="2 Gráfico"/>
        <xdr:cNvGraphicFramePr/>
      </xdr:nvGraphicFramePr>
      <xdr:xfrm>
        <a:off x="9124950" y="10896600"/>
        <a:ext cx="4562475" cy="25336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60"/>
  <sheetViews>
    <sheetView zoomScalePageLayoutView="0" workbookViewId="0" topLeftCell="A1">
      <selection activeCell="A64" sqref="A64"/>
    </sheetView>
  </sheetViews>
  <sheetFormatPr defaultColWidth="11.421875" defaultRowHeight="12.75"/>
  <cols>
    <col min="1" max="1" width="51.421875" style="61" customWidth="1"/>
  </cols>
  <sheetData>
    <row r="1" ht="15" customHeight="1">
      <c r="A1" s="2" t="s">
        <v>3</v>
      </c>
    </row>
    <row r="2" ht="15" customHeight="1">
      <c r="A2" s="61" t="s">
        <v>5</v>
      </c>
    </row>
    <row r="3" ht="15" customHeight="1">
      <c r="A3" s="61" t="s">
        <v>6</v>
      </c>
    </row>
    <row r="4" ht="15" customHeight="1">
      <c r="A4" s="61" t="s">
        <v>8</v>
      </c>
    </row>
    <row r="5" ht="15" customHeight="1">
      <c r="A5" s="2" t="s">
        <v>9</v>
      </c>
    </row>
    <row r="6" ht="15" customHeight="1">
      <c r="A6" s="61" t="s">
        <v>14</v>
      </c>
    </row>
    <row r="7" ht="15" customHeight="1">
      <c r="A7" s="61" t="s">
        <v>16</v>
      </c>
    </row>
    <row r="8" ht="15" customHeight="1">
      <c r="A8" s="61" t="s">
        <v>19</v>
      </c>
    </row>
    <row r="9" ht="15" customHeight="1">
      <c r="A9" s="2" t="s">
        <v>20</v>
      </c>
    </row>
    <row r="10" ht="15" customHeight="1">
      <c r="A10" s="61" t="s">
        <v>23</v>
      </c>
    </row>
    <row r="11" ht="15" customHeight="1">
      <c r="A11" s="61" t="s">
        <v>25</v>
      </c>
    </row>
    <row r="12" ht="15" customHeight="1">
      <c r="A12" s="61" t="s">
        <v>140</v>
      </c>
    </row>
    <row r="13" ht="15" customHeight="1">
      <c r="A13" s="61" t="s">
        <v>32</v>
      </c>
    </row>
    <row r="14" ht="15" customHeight="1">
      <c r="A14" s="61" t="s">
        <v>33</v>
      </c>
    </row>
    <row r="15" ht="15" customHeight="1">
      <c r="A15" s="2" t="s">
        <v>37</v>
      </c>
    </row>
    <row r="16" ht="15" customHeight="1">
      <c r="A16" s="61" t="s">
        <v>43</v>
      </c>
    </row>
    <row r="17" ht="15" customHeight="1">
      <c r="A17" s="61" t="s">
        <v>122</v>
      </c>
    </row>
    <row r="18" ht="15" customHeight="1">
      <c r="A18" s="61" t="s">
        <v>13</v>
      </c>
    </row>
    <row r="19" ht="15" customHeight="1">
      <c r="A19" s="61" t="s">
        <v>141</v>
      </c>
    </row>
    <row r="20" ht="15" customHeight="1"/>
    <row r="21" ht="15" customHeight="1">
      <c r="A21" s="2" t="s">
        <v>46</v>
      </c>
    </row>
    <row r="22" ht="15" customHeight="1">
      <c r="A22" s="25" t="s">
        <v>54</v>
      </c>
    </row>
    <row r="23" ht="15" customHeight="1">
      <c r="A23" s="25" t="s">
        <v>60</v>
      </c>
    </row>
    <row r="24" ht="15" customHeight="1">
      <c r="A24" s="25" t="s">
        <v>62</v>
      </c>
    </row>
    <row r="25" ht="15" customHeight="1">
      <c r="A25" s="25" t="s">
        <v>67</v>
      </c>
    </row>
    <row r="26" ht="15" customHeight="1">
      <c r="A26" s="25" t="s">
        <v>125</v>
      </c>
    </row>
    <row r="27" ht="15" customHeight="1">
      <c r="A27" s="25" t="s">
        <v>69</v>
      </c>
    </row>
    <row r="28" ht="15" customHeight="1">
      <c r="A28" s="25" t="s">
        <v>71</v>
      </c>
    </row>
    <row r="29" ht="15" customHeight="1">
      <c r="A29" s="25" t="s">
        <v>127</v>
      </c>
    </row>
    <row r="30" ht="15" customHeight="1">
      <c r="A30" s="25" t="s">
        <v>11</v>
      </c>
    </row>
    <row r="31" ht="15" customHeight="1">
      <c r="A31" s="25" t="s">
        <v>74</v>
      </c>
    </row>
    <row r="32" ht="15" customHeight="1">
      <c r="A32" s="25" t="s">
        <v>79</v>
      </c>
    </row>
    <row r="33" ht="15" customHeight="1">
      <c r="A33" s="25" t="s">
        <v>80</v>
      </c>
    </row>
    <row r="34" ht="15" customHeight="1">
      <c r="A34" s="25" t="s">
        <v>129</v>
      </c>
    </row>
    <row r="35" ht="15" customHeight="1">
      <c r="A35" s="25" t="s">
        <v>131</v>
      </c>
    </row>
    <row r="36" ht="15" customHeight="1">
      <c r="A36" s="2" t="s">
        <v>133</v>
      </c>
    </row>
    <row r="37" ht="15" customHeight="1">
      <c r="A37" s="57" t="s">
        <v>135</v>
      </c>
    </row>
    <row r="38" ht="15" customHeight="1">
      <c r="A38" s="57" t="s">
        <v>18</v>
      </c>
    </row>
    <row r="39" ht="15" customHeight="1">
      <c r="A39" s="57" t="s">
        <v>136</v>
      </c>
    </row>
    <row r="40" ht="15" customHeight="1">
      <c r="A40" s="57" t="s">
        <v>81</v>
      </c>
    </row>
    <row r="41" ht="15" customHeight="1">
      <c r="A41" s="57" t="s">
        <v>142</v>
      </c>
    </row>
    <row r="42" ht="12.75">
      <c r="A42" s="89" t="s">
        <v>143</v>
      </c>
    </row>
    <row r="43" ht="12.75">
      <c r="A43" s="61" t="s">
        <v>137</v>
      </c>
    </row>
    <row r="44" ht="12.75">
      <c r="A44" s="61" t="s">
        <v>144</v>
      </c>
    </row>
    <row r="45" ht="12.75">
      <c r="A45" s="2" t="s">
        <v>145</v>
      </c>
    </row>
    <row r="46" ht="12.75">
      <c r="A46" s="61" t="s">
        <v>117</v>
      </c>
    </row>
    <row r="47" ht="12.75">
      <c r="A47" s="61" t="s">
        <v>45</v>
      </c>
    </row>
    <row r="48" ht="12.75">
      <c r="A48" s="61" t="s">
        <v>44</v>
      </c>
    </row>
    <row r="49" ht="12.75">
      <c r="A49" s="61" t="s">
        <v>146</v>
      </c>
    </row>
    <row r="50" ht="12.75">
      <c r="A50" s="61" t="s">
        <v>147</v>
      </c>
    </row>
    <row r="51" ht="12.75">
      <c r="A51" s="61" t="s">
        <v>148</v>
      </c>
    </row>
    <row r="52" ht="12.75">
      <c r="A52" s="61" t="s">
        <v>149</v>
      </c>
    </row>
    <row r="53" ht="12.75">
      <c r="A53" s="61" t="s">
        <v>150</v>
      </c>
    </row>
    <row r="54" ht="12.75">
      <c r="A54" s="61" t="s">
        <v>151</v>
      </c>
    </row>
    <row r="55" ht="12.75">
      <c r="A55" s="61" t="s">
        <v>152</v>
      </c>
    </row>
    <row r="56" ht="12.75">
      <c r="A56" s="2" t="s">
        <v>138</v>
      </c>
    </row>
    <row r="57" ht="25.5">
      <c r="A57" s="61" t="s">
        <v>83</v>
      </c>
    </row>
    <row r="58" ht="25.5">
      <c r="A58" s="61" t="s">
        <v>84</v>
      </c>
    </row>
    <row r="59" ht="25.5">
      <c r="A59" s="61" t="s">
        <v>153</v>
      </c>
    </row>
    <row r="60" ht="12.75">
      <c r="A60" s="61" t="s">
        <v>91</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N149"/>
  <sheetViews>
    <sheetView showGridLines="0" tabSelected="1" view="pageBreakPreview" zoomScale="80" zoomScaleNormal="80" zoomScaleSheetLayoutView="80" zoomScalePageLayoutView="0" workbookViewId="0" topLeftCell="A27">
      <selection activeCell="F159" sqref="F159"/>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210"/>
      <c r="B1" s="210"/>
      <c r="C1" s="211" t="s">
        <v>0</v>
      </c>
      <c r="D1" s="211"/>
      <c r="E1" s="211"/>
      <c r="F1" s="211"/>
      <c r="G1" s="211"/>
      <c r="H1" s="211"/>
      <c r="I1" s="211"/>
      <c r="J1" s="211"/>
      <c r="K1" s="212" t="s">
        <v>1</v>
      </c>
      <c r="L1" s="212"/>
      <c r="M1" s="212"/>
    </row>
    <row r="2" spans="1:15" ht="25.5" customHeight="1" thickBot="1">
      <c r="A2" s="210"/>
      <c r="B2" s="210"/>
      <c r="C2" s="211"/>
      <c r="D2" s="211"/>
      <c r="E2" s="211"/>
      <c r="F2" s="211"/>
      <c r="G2" s="211"/>
      <c r="H2" s="211"/>
      <c r="I2" s="211"/>
      <c r="J2" s="211"/>
      <c r="K2" s="213" t="s">
        <v>2</v>
      </c>
      <c r="L2" s="213"/>
      <c r="M2" s="213"/>
      <c r="O2" s="2" t="s">
        <v>3</v>
      </c>
    </row>
    <row r="3" spans="1:15" ht="25.5" customHeight="1" thickBot="1">
      <c r="A3" s="210"/>
      <c r="B3" s="210"/>
      <c r="C3" s="211"/>
      <c r="D3" s="211"/>
      <c r="E3" s="211"/>
      <c r="F3" s="211"/>
      <c r="G3" s="211"/>
      <c r="H3" s="211"/>
      <c r="I3" s="211"/>
      <c r="J3" s="211"/>
      <c r="K3" s="213" t="s">
        <v>4</v>
      </c>
      <c r="L3" s="213"/>
      <c r="M3" s="213"/>
      <c r="O3" s="97" t="s">
        <v>5</v>
      </c>
    </row>
    <row r="4" spans="1:15" ht="14.25" customHeight="1" thickBot="1">
      <c r="A4" s="4"/>
      <c r="B4" s="5"/>
      <c r="C4" s="6"/>
      <c r="D4" s="6"/>
      <c r="E4" s="6"/>
      <c r="F4" s="6"/>
      <c r="G4" s="6"/>
      <c r="H4" s="6"/>
      <c r="I4" s="6"/>
      <c r="J4" s="6"/>
      <c r="K4" s="7"/>
      <c r="L4" s="7"/>
      <c r="M4" s="8"/>
      <c r="O4" s="97" t="s">
        <v>6</v>
      </c>
    </row>
    <row r="5" spans="1:15" ht="13.5" thickBot="1">
      <c r="A5" s="207" t="s">
        <v>7</v>
      </c>
      <c r="B5" s="208"/>
      <c r="C5" s="208"/>
      <c r="D5" s="208"/>
      <c r="E5" s="208"/>
      <c r="F5" s="208"/>
      <c r="G5" s="208"/>
      <c r="H5" s="208"/>
      <c r="I5" s="208"/>
      <c r="J5" s="208"/>
      <c r="K5" s="208"/>
      <c r="L5" s="208"/>
      <c r="M5" s="209"/>
      <c r="O5" s="97" t="s">
        <v>8</v>
      </c>
    </row>
    <row r="6" spans="1:15" ht="13.5" thickBot="1">
      <c r="A6" s="9"/>
      <c r="B6" s="10"/>
      <c r="C6" s="10"/>
      <c r="D6" s="10"/>
      <c r="E6" s="10"/>
      <c r="F6" s="10"/>
      <c r="G6" s="10"/>
      <c r="H6" s="10"/>
      <c r="I6" s="10"/>
      <c r="J6" s="10"/>
      <c r="K6" s="10"/>
      <c r="L6" s="10"/>
      <c r="M6" s="11"/>
      <c r="O6" s="2" t="s">
        <v>9</v>
      </c>
    </row>
    <row r="7" spans="1:15" ht="30" customHeight="1" thickBot="1">
      <c r="A7" s="202" t="s">
        <v>10</v>
      </c>
      <c r="B7" s="203"/>
      <c r="C7" s="214" t="s">
        <v>127</v>
      </c>
      <c r="D7" s="215"/>
      <c r="E7" s="215"/>
      <c r="F7" s="215"/>
      <c r="G7" s="215"/>
      <c r="H7" s="216"/>
      <c r="I7" s="202" t="s">
        <v>12</v>
      </c>
      <c r="J7" s="217"/>
      <c r="K7" s="203"/>
      <c r="L7" s="218" t="s">
        <v>13</v>
      </c>
      <c r="M7" s="219"/>
      <c r="O7" s="97" t="s">
        <v>14</v>
      </c>
    </row>
    <row r="8" spans="1:15" ht="54.75" customHeight="1" thickBot="1">
      <c r="A8" s="202" t="s">
        <v>15</v>
      </c>
      <c r="B8" s="203"/>
      <c r="C8" s="214" t="s">
        <v>198</v>
      </c>
      <c r="D8" s="215"/>
      <c r="E8" s="215"/>
      <c r="F8" s="215"/>
      <c r="G8" s="215"/>
      <c r="H8" s="215"/>
      <c r="I8" s="215"/>
      <c r="J8" s="215"/>
      <c r="K8" s="215"/>
      <c r="L8" s="215"/>
      <c r="M8" s="216"/>
      <c r="O8" s="97" t="s">
        <v>16</v>
      </c>
    </row>
    <row r="9" spans="1:16" ht="30" customHeight="1" thickBot="1">
      <c r="A9" s="202" t="s">
        <v>17</v>
      </c>
      <c r="B9" s="203"/>
      <c r="C9" s="204" t="s">
        <v>18</v>
      </c>
      <c r="D9" s="205"/>
      <c r="E9" s="205"/>
      <c r="F9" s="205"/>
      <c r="G9" s="205"/>
      <c r="H9" s="205"/>
      <c r="I9" s="205"/>
      <c r="J9" s="205"/>
      <c r="K9" s="205"/>
      <c r="L9" s="205"/>
      <c r="M9" s="206"/>
      <c r="O9" s="97" t="s">
        <v>19</v>
      </c>
      <c r="P9" s="12"/>
    </row>
    <row r="10" spans="1:15" ht="13.5" thickBot="1">
      <c r="A10" s="13"/>
      <c r="B10" s="97"/>
      <c r="C10" s="97"/>
      <c r="D10" s="97"/>
      <c r="E10" s="97"/>
      <c r="F10" s="97"/>
      <c r="G10" s="97"/>
      <c r="H10" s="97"/>
      <c r="I10" s="97"/>
      <c r="J10" s="97"/>
      <c r="K10" s="97"/>
      <c r="L10" s="97"/>
      <c r="M10" s="14"/>
      <c r="O10" s="2" t="s">
        <v>20</v>
      </c>
    </row>
    <row r="11" spans="1:15" ht="30" customHeight="1" thickBot="1">
      <c r="A11" s="202" t="s">
        <v>21</v>
      </c>
      <c r="B11" s="203"/>
      <c r="C11" s="220" t="s">
        <v>199</v>
      </c>
      <c r="D11" s="221"/>
      <c r="E11" s="221"/>
      <c r="F11" s="221"/>
      <c r="G11" s="221"/>
      <c r="H11" s="221"/>
      <c r="I11" s="221"/>
      <c r="J11" s="221"/>
      <c r="K11" s="15" t="s">
        <v>22</v>
      </c>
      <c r="L11" s="222" t="s">
        <v>200</v>
      </c>
      <c r="M11" s="223"/>
      <c r="O11" s="97" t="s">
        <v>23</v>
      </c>
    </row>
    <row r="12" spans="1:15" ht="30" customHeight="1" thickBot="1">
      <c r="A12" s="202" t="s">
        <v>24</v>
      </c>
      <c r="B12" s="203"/>
      <c r="C12" s="214" t="s">
        <v>201</v>
      </c>
      <c r="D12" s="215"/>
      <c r="E12" s="215"/>
      <c r="F12" s="215"/>
      <c r="G12" s="215"/>
      <c r="H12" s="215"/>
      <c r="I12" s="215"/>
      <c r="J12" s="215"/>
      <c r="K12" s="215"/>
      <c r="L12" s="215"/>
      <c r="M12" s="216"/>
      <c r="O12" s="97" t="s">
        <v>25</v>
      </c>
    </row>
    <row r="13" spans="1:15" ht="30" customHeight="1" thickBot="1">
      <c r="A13" s="202" t="s">
        <v>26</v>
      </c>
      <c r="B13" s="203"/>
      <c r="C13" s="214" t="s">
        <v>202</v>
      </c>
      <c r="D13" s="215"/>
      <c r="E13" s="215"/>
      <c r="F13" s="215"/>
      <c r="G13" s="215"/>
      <c r="H13" s="215"/>
      <c r="I13" s="215"/>
      <c r="J13" s="215"/>
      <c r="K13" s="215"/>
      <c r="L13" s="215"/>
      <c r="M13" s="216"/>
      <c r="O13" s="1" t="s">
        <v>27</v>
      </c>
    </row>
    <row r="14" spans="1:15" ht="30" customHeight="1" thickBot="1">
      <c r="A14" s="202" t="s">
        <v>28</v>
      </c>
      <c r="B14" s="203"/>
      <c r="C14" s="214" t="s">
        <v>29</v>
      </c>
      <c r="D14" s="215"/>
      <c r="E14" s="215"/>
      <c r="F14" s="215"/>
      <c r="G14" s="215"/>
      <c r="H14" s="215"/>
      <c r="I14" s="215"/>
      <c r="J14" s="215"/>
      <c r="K14" s="215"/>
      <c r="L14" s="215"/>
      <c r="M14" s="216"/>
      <c r="O14" s="1" t="s">
        <v>30</v>
      </c>
    </row>
    <row r="15" spans="1:15" ht="30" customHeight="1" thickBot="1">
      <c r="A15" s="202" t="s">
        <v>31</v>
      </c>
      <c r="B15" s="203"/>
      <c r="C15" s="214" t="s">
        <v>203</v>
      </c>
      <c r="D15" s="215"/>
      <c r="E15" s="215"/>
      <c r="F15" s="215"/>
      <c r="G15" s="215"/>
      <c r="H15" s="215"/>
      <c r="I15" s="215"/>
      <c r="J15" s="215"/>
      <c r="K15" s="215"/>
      <c r="L15" s="215"/>
      <c r="M15" s="216"/>
      <c r="O15" s="97" t="s">
        <v>32</v>
      </c>
    </row>
    <row r="16" spans="1:15" ht="13.5" thickBot="1">
      <c r="A16" s="13"/>
      <c r="B16" s="97"/>
      <c r="C16" s="97"/>
      <c r="D16" s="97"/>
      <c r="E16" s="97"/>
      <c r="F16" s="97"/>
      <c r="G16" s="97"/>
      <c r="H16" s="97"/>
      <c r="I16" s="97"/>
      <c r="J16" s="97"/>
      <c r="K16" s="97"/>
      <c r="L16" s="97"/>
      <c r="M16" s="14"/>
      <c r="O16" s="97" t="s">
        <v>33</v>
      </c>
    </row>
    <row r="17" spans="1:15" ht="17.25" customHeight="1" thickBot="1">
      <c r="A17" s="242" t="s">
        <v>34</v>
      </c>
      <c r="B17" s="243"/>
      <c r="C17" s="242" t="s">
        <v>35</v>
      </c>
      <c r="D17" s="243"/>
      <c r="E17" s="242" t="s">
        <v>36</v>
      </c>
      <c r="F17" s="246"/>
      <c r="G17" s="246"/>
      <c r="H17" s="246"/>
      <c r="I17" s="246"/>
      <c r="J17" s="246"/>
      <c r="K17" s="246"/>
      <c r="L17" s="246"/>
      <c r="M17" s="243"/>
      <c r="O17" s="2" t="s">
        <v>37</v>
      </c>
    </row>
    <row r="18" spans="1:15" ht="53.25" customHeight="1" thickBot="1">
      <c r="A18" s="244"/>
      <c r="B18" s="245"/>
      <c r="C18" s="244"/>
      <c r="D18" s="245"/>
      <c r="E18" s="16" t="s">
        <v>38</v>
      </c>
      <c r="F18" s="202" t="s">
        <v>39</v>
      </c>
      <c r="G18" s="217"/>
      <c r="H18" s="203"/>
      <c r="I18" s="17" t="s">
        <v>40</v>
      </c>
      <c r="J18" s="202" t="s">
        <v>204</v>
      </c>
      <c r="K18" s="217"/>
      <c r="L18" s="203"/>
      <c r="M18" s="16" t="s">
        <v>42</v>
      </c>
      <c r="O18" s="97" t="s">
        <v>43</v>
      </c>
    </row>
    <row r="19" spans="1:15" ht="30" customHeight="1" thickBot="1">
      <c r="A19" s="224" t="s">
        <v>205</v>
      </c>
      <c r="B19" s="225"/>
      <c r="C19" s="230" t="s">
        <v>45</v>
      </c>
      <c r="D19" s="231"/>
      <c r="E19" s="19">
        <v>1</v>
      </c>
      <c r="F19" s="236" t="s">
        <v>209</v>
      </c>
      <c r="G19" s="237"/>
      <c r="H19" s="238"/>
      <c r="I19" s="99" t="s">
        <v>45</v>
      </c>
      <c r="J19" s="239" t="s">
        <v>206</v>
      </c>
      <c r="K19" s="240"/>
      <c r="L19" s="241"/>
      <c r="M19" s="19" t="s">
        <v>27</v>
      </c>
      <c r="O19" s="97" t="s">
        <v>122</v>
      </c>
    </row>
    <row r="20" spans="1:15" ht="30" customHeight="1" thickBot="1">
      <c r="A20" s="226"/>
      <c r="B20" s="227"/>
      <c r="C20" s="232"/>
      <c r="D20" s="233"/>
      <c r="E20" s="19"/>
      <c r="F20" s="236"/>
      <c r="G20" s="237"/>
      <c r="H20" s="238"/>
      <c r="I20" s="99"/>
      <c r="J20" s="239"/>
      <c r="K20" s="240"/>
      <c r="L20" s="241"/>
      <c r="M20" s="19"/>
      <c r="O20" s="97" t="s">
        <v>13</v>
      </c>
    </row>
    <row r="21" spans="1:15" ht="30" customHeight="1" thickBot="1">
      <c r="A21" s="226"/>
      <c r="B21" s="227"/>
      <c r="C21" s="232"/>
      <c r="D21" s="233"/>
      <c r="E21" s="19"/>
      <c r="F21" s="236"/>
      <c r="G21" s="237"/>
      <c r="H21" s="238"/>
      <c r="I21" s="99"/>
      <c r="J21" s="239"/>
      <c r="K21" s="240"/>
      <c r="L21" s="241"/>
      <c r="M21" s="19"/>
      <c r="O21" s="97" t="s">
        <v>141</v>
      </c>
    </row>
    <row r="22" spans="1:15" ht="30" customHeight="1" thickBot="1">
      <c r="A22" s="228"/>
      <c r="B22" s="229"/>
      <c r="C22" s="234"/>
      <c r="D22" s="235"/>
      <c r="E22" s="19"/>
      <c r="F22" s="236"/>
      <c r="G22" s="237"/>
      <c r="H22" s="238"/>
      <c r="I22" s="99"/>
      <c r="J22" s="239"/>
      <c r="K22" s="240"/>
      <c r="L22" s="241"/>
      <c r="M22" s="19"/>
      <c r="O22" s="97"/>
    </row>
    <row r="23" spans="1:40" ht="13.5" thickBot="1">
      <c r="A23" s="13"/>
      <c r="B23" s="97"/>
      <c r="C23" s="97"/>
      <c r="D23" s="97"/>
      <c r="E23" s="97"/>
      <c r="F23" s="97"/>
      <c r="G23" s="97"/>
      <c r="H23" s="97"/>
      <c r="I23" s="97"/>
      <c r="J23" s="97"/>
      <c r="K23" s="97"/>
      <c r="L23" s="97"/>
      <c r="M23" s="14"/>
      <c r="O23" s="2" t="s">
        <v>46</v>
      </c>
      <c r="AN23" s="1">
        <v>2002</v>
      </c>
    </row>
    <row r="24" spans="1:40" ht="45.75" customHeight="1" thickBot="1">
      <c r="A24" s="16" t="s">
        <v>47</v>
      </c>
      <c r="B24" s="95" t="s">
        <v>8</v>
      </c>
      <c r="C24" s="21" t="s">
        <v>48</v>
      </c>
      <c r="D24" s="95" t="s">
        <v>19</v>
      </c>
      <c r="E24" s="16" t="s">
        <v>49</v>
      </c>
      <c r="F24" s="22">
        <v>1</v>
      </c>
      <c r="G24" s="16" t="s">
        <v>207</v>
      </c>
      <c r="H24" s="23" t="s">
        <v>51</v>
      </c>
      <c r="I24" s="16" t="s">
        <v>52</v>
      </c>
      <c r="J24" s="23" t="s">
        <v>51</v>
      </c>
      <c r="K24" s="16" t="s">
        <v>53</v>
      </c>
      <c r="L24" s="249" t="s">
        <v>51</v>
      </c>
      <c r="M24" s="250"/>
      <c r="O24" s="75" t="s">
        <v>54</v>
      </c>
      <c r="AN24" s="1">
        <f>AN23+1</f>
        <v>2003</v>
      </c>
    </row>
    <row r="25" spans="1:15" ht="16.5" customHeight="1" thickBot="1">
      <c r="A25" s="251" t="s">
        <v>55</v>
      </c>
      <c r="B25" s="253" t="s">
        <v>27</v>
      </c>
      <c r="C25" s="251" t="s">
        <v>56</v>
      </c>
      <c r="D25" s="253" t="s">
        <v>27</v>
      </c>
      <c r="E25" s="251" t="s">
        <v>57</v>
      </c>
      <c r="F25" s="26" t="s">
        <v>58</v>
      </c>
      <c r="G25" s="27">
        <v>2016</v>
      </c>
      <c r="H25" s="27">
        <v>2017</v>
      </c>
      <c r="I25" s="27">
        <v>2018</v>
      </c>
      <c r="J25" s="27">
        <v>2019</v>
      </c>
      <c r="K25" s="27">
        <v>2020</v>
      </c>
      <c r="L25" s="247" t="s">
        <v>208</v>
      </c>
      <c r="M25" s="248"/>
      <c r="O25" s="75" t="s">
        <v>60</v>
      </c>
    </row>
    <row r="26" spans="1:15" ht="30" customHeight="1" thickBot="1">
      <c r="A26" s="252"/>
      <c r="B26" s="254"/>
      <c r="C26" s="252"/>
      <c r="D26" s="254"/>
      <c r="E26" s="255"/>
      <c r="F26" s="28" t="s">
        <v>61</v>
      </c>
      <c r="G26" s="23" t="s">
        <v>51</v>
      </c>
      <c r="H26" s="23" t="s">
        <v>51</v>
      </c>
      <c r="I26" s="23" t="s">
        <v>51</v>
      </c>
      <c r="J26" s="23"/>
      <c r="K26" s="100"/>
      <c r="L26" s="249"/>
      <c r="M26" s="250"/>
      <c r="O26" s="75" t="s">
        <v>62</v>
      </c>
    </row>
    <row r="27" spans="1:15" ht="30" customHeight="1" thickBot="1">
      <c r="A27" s="30"/>
      <c r="B27" s="31"/>
      <c r="C27" s="32"/>
      <c r="D27" s="32"/>
      <c r="E27" s="252"/>
      <c r="F27" s="33" t="s">
        <v>63</v>
      </c>
      <c r="G27" s="23" t="s">
        <v>51</v>
      </c>
      <c r="H27" s="23" t="s">
        <v>51</v>
      </c>
      <c r="I27" s="23" t="s">
        <v>51</v>
      </c>
      <c r="J27" s="23"/>
      <c r="K27" s="23"/>
      <c r="L27" s="249"/>
      <c r="M27" s="250"/>
      <c r="O27" s="76" t="s">
        <v>67</v>
      </c>
    </row>
    <row r="28" spans="1:40" ht="13.5" thickBot="1">
      <c r="A28" s="13"/>
      <c r="B28" s="97"/>
      <c r="C28" s="97"/>
      <c r="D28" s="97"/>
      <c r="E28" s="97"/>
      <c r="F28" s="97"/>
      <c r="G28" s="97"/>
      <c r="H28" s="97"/>
      <c r="I28" s="97"/>
      <c r="J28" s="97"/>
      <c r="K28" s="97"/>
      <c r="L28" s="97"/>
      <c r="M28" s="14"/>
      <c r="O28" s="75" t="s">
        <v>125</v>
      </c>
      <c r="AN28" s="1" t="e">
        <f>#REF!+1</f>
        <v>#REF!</v>
      </c>
    </row>
    <row r="29" spans="1:40" ht="24.75" customHeight="1" thickBot="1">
      <c r="A29" s="242" t="s">
        <v>64</v>
      </c>
      <c r="B29" s="246"/>
      <c r="C29" s="243"/>
      <c r="D29" s="260" t="s">
        <v>65</v>
      </c>
      <c r="E29" s="261"/>
      <c r="F29" s="117">
        <v>0.9</v>
      </c>
      <c r="G29" s="77" t="s">
        <v>66</v>
      </c>
      <c r="H29" s="116">
        <v>1</v>
      </c>
      <c r="I29" s="262" t="s">
        <v>126</v>
      </c>
      <c r="J29" s="263"/>
      <c r="K29" s="78"/>
      <c r="L29" s="264"/>
      <c r="M29" s="231"/>
      <c r="O29" s="75" t="s">
        <v>69</v>
      </c>
      <c r="AN29" s="1" t="e">
        <f>AN28+1</f>
        <v>#REF!</v>
      </c>
    </row>
    <row r="30" spans="1:40" ht="24.75" customHeight="1" thickBot="1">
      <c r="A30" s="256"/>
      <c r="B30" s="257"/>
      <c r="C30" s="258"/>
      <c r="D30" s="267" t="s">
        <v>68</v>
      </c>
      <c r="E30" s="268"/>
      <c r="F30" s="119">
        <v>0.51</v>
      </c>
      <c r="G30" s="40" t="s">
        <v>66</v>
      </c>
      <c r="H30" s="118">
        <v>0.89</v>
      </c>
      <c r="I30" s="101"/>
      <c r="J30" s="102"/>
      <c r="K30" s="102"/>
      <c r="L30" s="265"/>
      <c r="M30" s="233"/>
      <c r="O30" s="75" t="s">
        <v>71</v>
      </c>
      <c r="AN30" s="1" t="e">
        <f>#REF!+1</f>
        <v>#REF!</v>
      </c>
    </row>
    <row r="31" spans="1:40" ht="24.75" customHeight="1" thickBot="1">
      <c r="A31" s="244"/>
      <c r="B31" s="259"/>
      <c r="C31" s="245"/>
      <c r="D31" s="269" t="s">
        <v>70</v>
      </c>
      <c r="E31" s="270"/>
      <c r="F31" s="120">
        <v>0.01</v>
      </c>
      <c r="G31" s="98" t="s">
        <v>66</v>
      </c>
      <c r="H31" s="121">
        <v>0.5</v>
      </c>
      <c r="I31" s="103"/>
      <c r="J31" s="104"/>
      <c r="K31" s="104"/>
      <c r="L31" s="266"/>
      <c r="M31" s="235"/>
      <c r="O31" s="75" t="s">
        <v>127</v>
      </c>
      <c r="AN31" s="1" t="e">
        <f>#REF!+1</f>
        <v>#REF!</v>
      </c>
    </row>
    <row r="32" spans="1:40" ht="13.5" thickBot="1">
      <c r="A32" s="13"/>
      <c r="B32" s="97"/>
      <c r="C32" s="97"/>
      <c r="D32" s="97"/>
      <c r="E32" s="97"/>
      <c r="F32" s="97"/>
      <c r="G32" s="97"/>
      <c r="H32" s="97"/>
      <c r="I32" s="97"/>
      <c r="J32" s="97"/>
      <c r="K32" s="97"/>
      <c r="L32" s="97"/>
      <c r="M32" s="14"/>
      <c r="O32" s="75" t="s">
        <v>11</v>
      </c>
      <c r="AN32" s="1" t="e">
        <f>#REF!+1</f>
        <v>#REF!</v>
      </c>
    </row>
    <row r="33" spans="1:40" ht="13.5" customHeight="1" thickBot="1">
      <c r="A33" s="207" t="s">
        <v>73</v>
      </c>
      <c r="B33" s="208"/>
      <c r="C33" s="208"/>
      <c r="D33" s="208"/>
      <c r="E33" s="208"/>
      <c r="F33" s="208"/>
      <c r="G33" s="208"/>
      <c r="H33" s="208"/>
      <c r="I33" s="208"/>
      <c r="J33" s="208"/>
      <c r="K33" s="208"/>
      <c r="L33" s="208"/>
      <c r="M33" s="209"/>
      <c r="O33" s="75" t="s">
        <v>74</v>
      </c>
      <c r="AN33" s="1" t="e">
        <f>AN32+1</f>
        <v>#REF!</v>
      </c>
    </row>
    <row r="34" spans="1:40" ht="13.5" thickBot="1">
      <c r="A34" s="13"/>
      <c r="B34" s="97"/>
      <c r="C34" s="97"/>
      <c r="D34" s="97"/>
      <c r="E34" s="97"/>
      <c r="F34" s="97"/>
      <c r="G34" s="97"/>
      <c r="H34" s="97"/>
      <c r="I34" s="97"/>
      <c r="J34" s="97"/>
      <c r="K34" s="97"/>
      <c r="L34" s="97"/>
      <c r="M34" s="14"/>
      <c r="O34" s="75" t="s">
        <v>79</v>
      </c>
      <c r="AN34" s="1" t="e">
        <f>AN33+1</f>
        <v>#REF!</v>
      </c>
    </row>
    <row r="35" spans="1:38" ht="71.25" customHeight="1" thickBot="1">
      <c r="A35" s="42"/>
      <c r="B35" s="155" t="s">
        <v>75</v>
      </c>
      <c r="C35" s="156" t="s">
        <v>76</v>
      </c>
      <c r="D35" s="156" t="str">
        <f>F19</f>
        <v>No. de actividades realizadas en el periodo</v>
      </c>
      <c r="E35" s="156">
        <f>F20</f>
        <v>0</v>
      </c>
      <c r="F35" s="156">
        <f>F21</f>
        <v>0</v>
      </c>
      <c r="G35" s="156">
        <f>F22</f>
        <v>0</v>
      </c>
      <c r="H35" s="157" t="s">
        <v>77</v>
      </c>
      <c r="I35" s="158" t="s">
        <v>78</v>
      </c>
      <c r="J35" s="97"/>
      <c r="K35" s="97"/>
      <c r="L35" s="97"/>
      <c r="M35" s="52"/>
      <c r="O35" s="75" t="s">
        <v>80</v>
      </c>
      <c r="AI35"/>
      <c r="AL35" s="1"/>
    </row>
    <row r="36" spans="1:38" ht="27" customHeight="1">
      <c r="A36" s="42"/>
      <c r="B36" s="105" t="s">
        <v>128</v>
      </c>
      <c r="C36" s="144">
        <v>5</v>
      </c>
      <c r="D36" s="106">
        <v>5</v>
      </c>
      <c r="E36" s="106"/>
      <c r="F36" s="107"/>
      <c r="G36" s="107"/>
      <c r="H36" s="108">
        <f>+(C36/D36)</f>
        <v>1</v>
      </c>
      <c r="I36" s="109">
        <v>1</v>
      </c>
      <c r="J36" s="97"/>
      <c r="K36" s="97"/>
      <c r="L36" s="97"/>
      <c r="M36" s="52"/>
      <c r="O36" s="75" t="s">
        <v>129</v>
      </c>
      <c r="AI36"/>
      <c r="AL36" s="1"/>
    </row>
    <row r="37" spans="1:38" ht="27" customHeight="1">
      <c r="A37" s="42"/>
      <c r="B37" s="110" t="s">
        <v>130</v>
      </c>
      <c r="C37" s="159">
        <v>5</v>
      </c>
      <c r="D37" s="161">
        <v>5</v>
      </c>
      <c r="E37" s="111"/>
      <c r="F37" s="112"/>
      <c r="G37" s="112"/>
      <c r="H37" s="160">
        <f>+(C37/D37)</f>
        <v>1</v>
      </c>
      <c r="I37" s="162">
        <v>1</v>
      </c>
      <c r="J37" s="97"/>
      <c r="K37" s="97"/>
      <c r="L37" s="97"/>
      <c r="M37" s="52"/>
      <c r="O37" s="75" t="s">
        <v>131</v>
      </c>
      <c r="AI37"/>
      <c r="AL37" s="1"/>
    </row>
    <row r="38" spans="1:38" ht="27" customHeight="1">
      <c r="A38" s="42"/>
      <c r="B38" s="110" t="s">
        <v>132</v>
      </c>
      <c r="C38" s="159">
        <v>14</v>
      </c>
      <c r="D38" s="161">
        <v>14</v>
      </c>
      <c r="E38" s="111"/>
      <c r="F38" s="112"/>
      <c r="G38" s="112"/>
      <c r="H38" s="160">
        <f>+(C38/D38)</f>
        <v>1</v>
      </c>
      <c r="I38" s="162">
        <v>1</v>
      </c>
      <c r="J38" s="97"/>
      <c r="K38" s="97"/>
      <c r="L38" s="97"/>
      <c r="M38" s="52"/>
      <c r="O38" s="2" t="s">
        <v>133</v>
      </c>
      <c r="AI38"/>
      <c r="AL38" s="1"/>
    </row>
    <row r="39" spans="1:38" ht="27" customHeight="1" thickBot="1">
      <c r="A39" s="42"/>
      <c r="B39" s="113" t="s">
        <v>134</v>
      </c>
      <c r="C39" s="196">
        <v>13</v>
      </c>
      <c r="D39" s="197">
        <v>13</v>
      </c>
      <c r="E39" s="114"/>
      <c r="F39" s="115"/>
      <c r="G39" s="115"/>
      <c r="H39" s="163">
        <f>+(C39/D39)</f>
        <v>1</v>
      </c>
      <c r="I39" s="164">
        <v>1</v>
      </c>
      <c r="J39" s="97"/>
      <c r="K39" s="97"/>
      <c r="L39" s="97"/>
      <c r="M39" s="52"/>
      <c r="O39" s="57" t="s">
        <v>135</v>
      </c>
      <c r="AI39"/>
      <c r="AL39" s="1"/>
    </row>
    <row r="40" spans="1:16" ht="12.75">
      <c r="A40" s="13"/>
      <c r="B40" s="97"/>
      <c r="C40" s="97"/>
      <c r="D40" s="97"/>
      <c r="E40" s="97"/>
      <c r="F40" s="97"/>
      <c r="G40" s="97"/>
      <c r="H40" s="97"/>
      <c r="I40" s="97"/>
      <c r="J40" s="97"/>
      <c r="K40" s="97"/>
      <c r="L40" s="97"/>
      <c r="M40" s="14"/>
      <c r="N40" s="97"/>
      <c r="O40" s="57" t="s">
        <v>18</v>
      </c>
      <c r="P40" s="97"/>
    </row>
    <row r="41" spans="1:40" ht="12.75">
      <c r="A41" s="13"/>
      <c r="B41" s="97"/>
      <c r="C41" s="97"/>
      <c r="D41" s="97"/>
      <c r="E41" s="97"/>
      <c r="F41" s="97"/>
      <c r="G41" s="97"/>
      <c r="H41" s="97"/>
      <c r="I41" s="97"/>
      <c r="J41" s="97"/>
      <c r="K41" s="97"/>
      <c r="L41" s="97"/>
      <c r="M41" s="14"/>
      <c r="O41" s="57" t="s">
        <v>136</v>
      </c>
      <c r="AN41" s="1" t="e">
        <f>#REF!+1</f>
        <v>#REF!</v>
      </c>
    </row>
    <row r="42" spans="1:15" ht="12.75">
      <c r="A42" s="13"/>
      <c r="B42" s="97"/>
      <c r="C42" s="97"/>
      <c r="D42" s="97"/>
      <c r="E42" s="97"/>
      <c r="F42" s="97"/>
      <c r="G42" s="97"/>
      <c r="H42" s="97"/>
      <c r="I42" s="97"/>
      <c r="J42" s="97"/>
      <c r="K42" s="97"/>
      <c r="L42" s="97"/>
      <c r="M42" s="14"/>
      <c r="O42" s="57" t="s">
        <v>81</v>
      </c>
    </row>
    <row r="43" spans="1:15" ht="12.75">
      <c r="A43" s="13"/>
      <c r="B43" s="97"/>
      <c r="C43" s="97"/>
      <c r="D43" s="97"/>
      <c r="E43" s="97"/>
      <c r="F43" s="97"/>
      <c r="G43" s="97"/>
      <c r="H43" s="97"/>
      <c r="I43" s="97"/>
      <c r="J43" s="97"/>
      <c r="K43" s="97"/>
      <c r="L43" s="97"/>
      <c r="M43" s="14"/>
      <c r="O43" s="97" t="s">
        <v>137</v>
      </c>
    </row>
    <row r="44" spans="1:15" ht="12.75">
      <c r="A44" s="13"/>
      <c r="B44" s="97"/>
      <c r="C44" s="97"/>
      <c r="D44" s="97"/>
      <c r="E44" s="97"/>
      <c r="F44" s="97"/>
      <c r="G44" s="97"/>
      <c r="H44" s="97"/>
      <c r="I44" s="97"/>
      <c r="J44" s="97"/>
      <c r="K44" s="97"/>
      <c r="L44" s="97"/>
      <c r="M44" s="14"/>
      <c r="O44" s="97" t="s">
        <v>144</v>
      </c>
    </row>
    <row r="45" spans="1:15" ht="12.75">
      <c r="A45" s="13"/>
      <c r="B45" s="97"/>
      <c r="C45" s="97"/>
      <c r="D45" s="97"/>
      <c r="E45" s="97"/>
      <c r="F45" s="97"/>
      <c r="G45" s="97"/>
      <c r="H45" s="97"/>
      <c r="I45" s="97"/>
      <c r="J45" s="97"/>
      <c r="K45" s="97"/>
      <c r="L45" s="97"/>
      <c r="M45" s="14"/>
      <c r="O45" s="2" t="s">
        <v>145</v>
      </c>
    </row>
    <row r="46" spans="1:15" ht="12.75">
      <c r="A46" s="13"/>
      <c r="B46" s="97"/>
      <c r="C46" s="97"/>
      <c r="D46" s="97"/>
      <c r="E46" s="97"/>
      <c r="F46" s="97"/>
      <c r="G46" s="97"/>
      <c r="H46" s="97"/>
      <c r="I46" s="97"/>
      <c r="J46" s="97"/>
      <c r="K46" s="97"/>
      <c r="L46" s="97"/>
      <c r="M46" s="14"/>
      <c r="O46" s="97" t="s">
        <v>117</v>
      </c>
    </row>
    <row r="47" spans="1:15" ht="12.75">
      <c r="A47" s="13"/>
      <c r="B47" s="97"/>
      <c r="C47" s="97"/>
      <c r="D47" s="97"/>
      <c r="E47" s="97"/>
      <c r="F47" s="97"/>
      <c r="G47" s="97"/>
      <c r="H47" s="97"/>
      <c r="I47" s="97"/>
      <c r="J47" s="97"/>
      <c r="K47" s="97"/>
      <c r="L47" s="97"/>
      <c r="M47" s="14"/>
      <c r="O47" s="97" t="s">
        <v>45</v>
      </c>
    </row>
    <row r="48" spans="1:15" ht="12.75">
      <c r="A48" s="13"/>
      <c r="B48" s="97"/>
      <c r="C48" s="97"/>
      <c r="D48" s="97"/>
      <c r="E48" s="97"/>
      <c r="F48" s="97"/>
      <c r="G48" s="97"/>
      <c r="H48" s="97"/>
      <c r="I48" s="97"/>
      <c r="J48" s="97"/>
      <c r="K48" s="97"/>
      <c r="L48" s="97"/>
      <c r="M48" s="14"/>
      <c r="O48" s="97" t="s">
        <v>44</v>
      </c>
    </row>
    <row r="49" spans="1:15" ht="12.75">
      <c r="A49" s="13"/>
      <c r="B49" s="97"/>
      <c r="C49" s="97"/>
      <c r="D49" s="97"/>
      <c r="E49" s="97"/>
      <c r="F49" s="97"/>
      <c r="G49" s="97"/>
      <c r="H49" s="97"/>
      <c r="I49" s="97"/>
      <c r="J49" s="97"/>
      <c r="K49" s="97"/>
      <c r="L49" s="97"/>
      <c r="M49" s="14"/>
      <c r="O49" s="97" t="s">
        <v>146</v>
      </c>
    </row>
    <row r="50" spans="1:40" ht="28.5" customHeight="1">
      <c r="A50" s="13"/>
      <c r="B50" s="97"/>
      <c r="C50" s="97"/>
      <c r="D50" s="97"/>
      <c r="E50" s="97"/>
      <c r="F50" s="97"/>
      <c r="G50" s="97"/>
      <c r="H50" s="97"/>
      <c r="I50" s="97"/>
      <c r="J50" s="97"/>
      <c r="K50" s="97"/>
      <c r="L50" s="97"/>
      <c r="M50" s="14"/>
      <c r="O50" s="97" t="s">
        <v>147</v>
      </c>
      <c r="AN50" s="1" t="e">
        <f>AN41+1</f>
        <v>#REF!</v>
      </c>
    </row>
    <row r="51" spans="1:40" ht="19.5" customHeight="1">
      <c r="A51" s="13"/>
      <c r="B51" s="97"/>
      <c r="C51" s="97"/>
      <c r="D51" s="97"/>
      <c r="E51" s="97"/>
      <c r="F51" s="97"/>
      <c r="G51" s="97"/>
      <c r="H51" s="97"/>
      <c r="I51" s="97"/>
      <c r="J51" s="97"/>
      <c r="K51" s="97"/>
      <c r="L51" s="97"/>
      <c r="M51" s="14"/>
      <c r="O51" s="97" t="s">
        <v>148</v>
      </c>
      <c r="AN51" s="1" t="e">
        <f aca="true" t="shared" si="0" ref="AN51:AN68">AN50+1</f>
        <v>#REF!</v>
      </c>
    </row>
    <row r="52" spans="1:40" ht="12.75">
      <c r="A52" s="13"/>
      <c r="B52" s="97"/>
      <c r="C52" s="97"/>
      <c r="D52" s="97"/>
      <c r="E52" s="97"/>
      <c r="F52" s="97"/>
      <c r="G52" s="97"/>
      <c r="H52" s="97"/>
      <c r="I52" s="97"/>
      <c r="J52" s="97"/>
      <c r="K52" s="97"/>
      <c r="L52" s="97"/>
      <c r="M52" s="14"/>
      <c r="O52" s="97" t="s">
        <v>149</v>
      </c>
      <c r="AN52" s="1" t="e">
        <f t="shared" si="0"/>
        <v>#REF!</v>
      </c>
    </row>
    <row r="53" spans="1:40" ht="12.75">
      <c r="A53" s="13"/>
      <c r="B53" s="97"/>
      <c r="C53" s="97"/>
      <c r="D53" s="97"/>
      <c r="E53" s="97"/>
      <c r="F53" s="97"/>
      <c r="G53" s="97"/>
      <c r="H53" s="97"/>
      <c r="I53" s="97"/>
      <c r="J53" s="97"/>
      <c r="K53" s="97"/>
      <c r="L53" s="97"/>
      <c r="M53" s="14"/>
      <c r="O53" s="97" t="s">
        <v>150</v>
      </c>
      <c r="AN53" s="1" t="e">
        <f t="shared" si="0"/>
        <v>#REF!</v>
      </c>
    </row>
    <row r="54" spans="1:40" ht="12.75">
      <c r="A54" s="13"/>
      <c r="B54" s="97"/>
      <c r="C54" s="97"/>
      <c r="D54" s="97"/>
      <c r="E54" s="97"/>
      <c r="F54" s="97"/>
      <c r="G54" s="97"/>
      <c r="H54" s="97"/>
      <c r="I54" s="97"/>
      <c r="J54" s="97"/>
      <c r="K54" s="97"/>
      <c r="L54" s="97"/>
      <c r="M54" s="14"/>
      <c r="O54" s="97" t="s">
        <v>151</v>
      </c>
      <c r="AN54" s="1" t="e">
        <f t="shared" si="0"/>
        <v>#REF!</v>
      </c>
    </row>
    <row r="55" spans="1:40" ht="12.75">
      <c r="A55" s="13"/>
      <c r="B55" s="97"/>
      <c r="C55" s="97"/>
      <c r="D55" s="97"/>
      <c r="E55" s="97"/>
      <c r="F55" s="97"/>
      <c r="G55" s="97"/>
      <c r="H55" s="97"/>
      <c r="I55" s="97"/>
      <c r="J55" s="97"/>
      <c r="K55" s="97"/>
      <c r="L55" s="97"/>
      <c r="M55" s="14"/>
      <c r="O55" s="97" t="s">
        <v>152</v>
      </c>
      <c r="AN55" s="1" t="e">
        <f t="shared" si="0"/>
        <v>#REF!</v>
      </c>
    </row>
    <row r="56" spans="1:40" ht="16.5" customHeight="1" thickBot="1">
      <c r="A56" s="13"/>
      <c r="B56" s="97"/>
      <c r="C56" s="97"/>
      <c r="D56" s="97"/>
      <c r="E56" s="97"/>
      <c r="F56" s="97"/>
      <c r="G56" s="97"/>
      <c r="H56" s="97"/>
      <c r="I56" s="97"/>
      <c r="J56" s="97"/>
      <c r="K56" s="97"/>
      <c r="L56" s="97"/>
      <c r="M56" s="14"/>
      <c r="O56" s="2" t="s">
        <v>138</v>
      </c>
      <c r="AN56" s="1" t="e">
        <f t="shared" si="0"/>
        <v>#REF!</v>
      </c>
    </row>
    <row r="57" spans="1:40" ht="13.5" customHeight="1" thickBot="1">
      <c r="A57" s="207" t="s">
        <v>82</v>
      </c>
      <c r="B57" s="208"/>
      <c r="C57" s="208"/>
      <c r="D57" s="208"/>
      <c r="E57" s="208"/>
      <c r="F57" s="208"/>
      <c r="G57" s="208"/>
      <c r="H57" s="208"/>
      <c r="I57" s="208"/>
      <c r="J57" s="208"/>
      <c r="K57" s="208"/>
      <c r="L57" s="208"/>
      <c r="M57" s="209"/>
      <c r="O57" s="97" t="s">
        <v>83</v>
      </c>
      <c r="AN57" s="1" t="e">
        <f>#REF!+1</f>
        <v>#REF!</v>
      </c>
    </row>
    <row r="58" spans="1:40" ht="13.5" thickBot="1">
      <c r="A58" s="13"/>
      <c r="B58" s="97"/>
      <c r="C58" s="97"/>
      <c r="D58" s="97"/>
      <c r="E58" s="97"/>
      <c r="F58" s="97"/>
      <c r="G58" s="97"/>
      <c r="H58" s="97"/>
      <c r="I58" s="97"/>
      <c r="J58" s="97"/>
      <c r="K58" s="97"/>
      <c r="L58" s="97"/>
      <c r="M58" s="14"/>
      <c r="O58" s="97" t="s">
        <v>84</v>
      </c>
      <c r="AN58" s="1" t="e">
        <f t="shared" si="0"/>
        <v>#REF!</v>
      </c>
    </row>
    <row r="59" spans="1:40" ht="25.5" customHeight="1" thickBot="1">
      <c r="A59" s="251" t="s">
        <v>85</v>
      </c>
      <c r="B59" s="242" t="s">
        <v>86</v>
      </c>
      <c r="C59" s="246"/>
      <c r="D59" s="246"/>
      <c r="E59" s="243"/>
      <c r="F59" s="202" t="s">
        <v>87</v>
      </c>
      <c r="G59" s="203"/>
      <c r="H59" s="242" t="s">
        <v>88</v>
      </c>
      <c r="I59" s="246"/>
      <c r="J59" s="246"/>
      <c r="K59" s="246"/>
      <c r="L59" s="246"/>
      <c r="M59" s="243"/>
      <c r="O59" s="1" t="s">
        <v>29</v>
      </c>
      <c r="AN59" s="1" t="e">
        <f t="shared" si="0"/>
        <v>#REF!</v>
      </c>
    </row>
    <row r="60" spans="1:15" ht="25.5" customHeight="1" thickBot="1">
      <c r="A60" s="252"/>
      <c r="B60" s="244"/>
      <c r="C60" s="259"/>
      <c r="D60" s="259"/>
      <c r="E60" s="245"/>
      <c r="F60" s="16" t="s">
        <v>89</v>
      </c>
      <c r="G60" s="17" t="s">
        <v>90</v>
      </c>
      <c r="H60" s="244"/>
      <c r="I60" s="259"/>
      <c r="J60" s="259"/>
      <c r="K60" s="259"/>
      <c r="L60" s="259"/>
      <c r="M60" s="245"/>
      <c r="O60" s="1" t="s">
        <v>91</v>
      </c>
    </row>
    <row r="61" spans="1:40" ht="129" customHeight="1" thickBot="1">
      <c r="A61" s="58" t="s">
        <v>128</v>
      </c>
      <c r="B61" s="271" t="s">
        <v>215</v>
      </c>
      <c r="C61" s="272"/>
      <c r="D61" s="272"/>
      <c r="E61" s="272"/>
      <c r="F61" s="59"/>
      <c r="G61" s="96" t="s">
        <v>214</v>
      </c>
      <c r="H61" s="273"/>
      <c r="I61" s="274"/>
      <c r="J61" s="274"/>
      <c r="K61" s="274"/>
      <c r="L61" s="274"/>
      <c r="M61" s="275"/>
      <c r="AN61" s="1" t="e">
        <f>AN59+1</f>
        <v>#REF!</v>
      </c>
    </row>
    <row r="62" spans="1:40" ht="64.5" customHeight="1" thickBot="1">
      <c r="A62" s="58" t="s">
        <v>130</v>
      </c>
      <c r="B62" s="271" t="s">
        <v>220</v>
      </c>
      <c r="C62" s="272"/>
      <c r="D62" s="272"/>
      <c r="E62" s="272"/>
      <c r="F62" s="59"/>
      <c r="G62" s="146" t="s">
        <v>214</v>
      </c>
      <c r="H62" s="273"/>
      <c r="I62" s="274"/>
      <c r="J62" s="274"/>
      <c r="K62" s="274"/>
      <c r="L62" s="274"/>
      <c r="M62" s="275"/>
      <c r="AN62" s="1" t="e">
        <f t="shared" si="0"/>
        <v>#REF!</v>
      </c>
    </row>
    <row r="63" spans="1:40" ht="146.25" customHeight="1" thickBot="1">
      <c r="A63" s="58" t="s">
        <v>139</v>
      </c>
      <c r="B63" s="271" t="s">
        <v>223</v>
      </c>
      <c r="C63" s="272"/>
      <c r="D63" s="272"/>
      <c r="E63" s="272"/>
      <c r="F63" s="59"/>
      <c r="G63" s="188" t="s">
        <v>214</v>
      </c>
      <c r="H63" s="273"/>
      <c r="I63" s="274"/>
      <c r="J63" s="274"/>
      <c r="K63" s="274"/>
      <c r="L63" s="274"/>
      <c r="M63" s="275"/>
      <c r="AN63" s="1" t="e">
        <f>#REF!+1</f>
        <v>#REF!</v>
      </c>
    </row>
    <row r="64" spans="1:40" ht="154.5" customHeight="1" thickBot="1">
      <c r="A64" s="58" t="s">
        <v>134</v>
      </c>
      <c r="B64" s="271" t="s">
        <v>232</v>
      </c>
      <c r="C64" s="272"/>
      <c r="D64" s="272"/>
      <c r="E64" s="272"/>
      <c r="F64" s="59"/>
      <c r="G64" s="59"/>
      <c r="H64" s="273"/>
      <c r="I64" s="274"/>
      <c r="J64" s="274"/>
      <c r="K64" s="274"/>
      <c r="L64" s="274"/>
      <c r="M64" s="275"/>
      <c r="AN64" s="1" t="e">
        <f t="shared" si="0"/>
        <v>#REF!</v>
      </c>
    </row>
    <row r="65" spans="1:40" ht="50.25" customHeight="1" thickBot="1">
      <c r="A65" s="58" t="s">
        <v>92</v>
      </c>
      <c r="B65" s="277" t="s">
        <v>233</v>
      </c>
      <c r="C65" s="278"/>
      <c r="D65" s="278"/>
      <c r="E65" s="278"/>
      <c r="F65" s="59"/>
      <c r="G65" s="59"/>
      <c r="H65" s="273"/>
      <c r="I65" s="274"/>
      <c r="J65" s="274"/>
      <c r="K65" s="274"/>
      <c r="L65" s="274"/>
      <c r="M65" s="275"/>
      <c r="AN65" s="1" t="e">
        <f>#REF!+1</f>
        <v>#REF!</v>
      </c>
    </row>
    <row r="66" spans="1:40" ht="24.75" customHeight="1">
      <c r="A66" s="97"/>
      <c r="B66" s="276"/>
      <c r="C66" s="276"/>
      <c r="D66" s="276"/>
      <c r="E66" s="276"/>
      <c r="F66" s="276"/>
      <c r="G66" s="276"/>
      <c r="H66" s="276"/>
      <c r="I66" s="276"/>
      <c r="J66" s="276"/>
      <c r="K66" s="276"/>
      <c r="L66" s="276"/>
      <c r="M66" s="276"/>
      <c r="AN66" s="1" t="e">
        <f t="shared" si="0"/>
        <v>#REF!</v>
      </c>
    </row>
    <row r="67" spans="1:40" ht="24.75" customHeight="1" hidden="1">
      <c r="A67" s="97"/>
      <c r="B67" s="276"/>
      <c r="C67" s="276"/>
      <c r="D67" s="276"/>
      <c r="E67" s="276"/>
      <c r="F67" s="276"/>
      <c r="G67" s="276"/>
      <c r="H67" s="276"/>
      <c r="I67" s="276"/>
      <c r="J67" s="276"/>
      <c r="K67" s="276"/>
      <c r="L67" s="276"/>
      <c r="M67" s="276"/>
      <c r="AN67" s="1" t="e">
        <f t="shared" si="0"/>
        <v>#REF!</v>
      </c>
    </row>
    <row r="68" spans="1:40" ht="24.75" customHeight="1" hidden="1">
      <c r="A68" s="97"/>
      <c r="B68" s="276"/>
      <c r="C68" s="276"/>
      <c r="D68" s="276"/>
      <c r="E68" s="276"/>
      <c r="F68" s="276"/>
      <c r="G68" s="276"/>
      <c r="H68" s="276"/>
      <c r="I68" s="276"/>
      <c r="J68" s="276"/>
      <c r="K68" s="276"/>
      <c r="L68" s="276"/>
      <c r="M68" s="276"/>
      <c r="AN68" s="1" t="e">
        <f t="shared" si="0"/>
        <v>#REF!</v>
      </c>
    </row>
    <row r="69" spans="1:13" ht="24.75" customHeight="1" hidden="1">
      <c r="A69" s="97"/>
      <c r="B69" s="276"/>
      <c r="C69" s="276"/>
      <c r="D69" s="276"/>
      <c r="E69" s="276"/>
      <c r="F69" s="276"/>
      <c r="G69" s="276"/>
      <c r="H69" s="276"/>
      <c r="I69" s="276"/>
      <c r="J69" s="276"/>
      <c r="K69" s="276"/>
      <c r="L69" s="276"/>
      <c r="M69" s="276"/>
    </row>
    <row r="70" spans="1:13" ht="24.75" customHeight="1" hidden="1">
      <c r="A70" s="97"/>
      <c r="B70" s="276"/>
      <c r="C70" s="276"/>
      <c r="D70" s="276"/>
      <c r="E70" s="276"/>
      <c r="F70" s="276"/>
      <c r="G70" s="276"/>
      <c r="H70" s="276"/>
      <c r="I70" s="276"/>
      <c r="J70" s="276"/>
      <c r="K70" s="276"/>
      <c r="L70" s="276"/>
      <c r="M70" s="276"/>
    </row>
    <row r="71" spans="1:13" ht="12.75" hidden="1">
      <c r="A71" s="97"/>
      <c r="B71" s="97"/>
      <c r="C71" s="97"/>
      <c r="D71" s="97"/>
      <c r="E71" s="97"/>
      <c r="F71" s="97"/>
      <c r="G71" s="97"/>
      <c r="H71" s="97"/>
      <c r="I71" s="97"/>
      <c r="J71" s="97"/>
      <c r="K71" s="97"/>
      <c r="L71" s="97"/>
      <c r="M71" s="97"/>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97"/>
      <c r="C86" s="97"/>
      <c r="D86" s="97"/>
      <c r="E86" s="97"/>
      <c r="F86" s="265"/>
      <c r="G86" s="265"/>
      <c r="H86" s="265"/>
      <c r="I86" s="62" t="s">
        <v>93</v>
      </c>
      <c r="K86" s="63"/>
    </row>
    <row r="87" spans="2:11" ht="15" hidden="1">
      <c r="B87" s="97"/>
      <c r="C87" s="97"/>
      <c r="D87" s="97"/>
      <c r="E87" s="97"/>
      <c r="F87" s="265"/>
      <c r="G87" s="265"/>
      <c r="H87" s="265"/>
      <c r="I87" s="62" t="s">
        <v>94</v>
      </c>
      <c r="K87" s="63"/>
    </row>
    <row r="88" spans="2:11" ht="15" hidden="1">
      <c r="B88" s="97"/>
      <c r="C88" s="97"/>
      <c r="D88" s="97"/>
      <c r="E88" s="97"/>
      <c r="F88" s="265"/>
      <c r="G88" s="265"/>
      <c r="H88" s="265"/>
      <c r="I88" s="62" t="s">
        <v>95</v>
      </c>
      <c r="K88" s="63"/>
    </row>
    <row r="89" spans="2:11" ht="15" hidden="1">
      <c r="B89" s="97"/>
      <c r="C89" s="97"/>
      <c r="D89" s="97"/>
      <c r="E89" s="97"/>
      <c r="F89" s="265"/>
      <c r="G89" s="265"/>
      <c r="H89" s="265"/>
      <c r="K89" s="63"/>
    </row>
    <row r="90" spans="2:11" ht="15" hidden="1">
      <c r="B90" s="97"/>
      <c r="C90" s="97"/>
      <c r="D90" s="97"/>
      <c r="E90" s="97"/>
      <c r="F90" s="265"/>
      <c r="G90" s="265"/>
      <c r="H90" s="265"/>
      <c r="K90" s="63"/>
    </row>
    <row r="91" spans="2:11" ht="15" hidden="1">
      <c r="B91" s="97"/>
      <c r="C91" s="97"/>
      <c r="D91" s="97"/>
      <c r="E91" s="97"/>
      <c r="K91" s="63"/>
    </row>
    <row r="92" spans="2:11" ht="15" hidden="1">
      <c r="B92" s="97"/>
      <c r="C92" s="97"/>
      <c r="D92" s="97"/>
      <c r="E92" s="97"/>
      <c r="K92" s="63"/>
    </row>
    <row r="93" spans="2:11" ht="15" hidden="1">
      <c r="B93" s="97"/>
      <c r="C93" s="97"/>
      <c r="D93" s="97"/>
      <c r="E93" s="97"/>
      <c r="K93" s="63"/>
    </row>
    <row r="94" spans="2:11" ht="15" hidden="1">
      <c r="B94" s="97"/>
      <c r="C94" s="97"/>
      <c r="D94" s="97"/>
      <c r="E94" s="97"/>
      <c r="K94" s="63"/>
    </row>
    <row r="95" spans="2:11" ht="15" hidden="1">
      <c r="B95" s="97"/>
      <c r="C95" s="97"/>
      <c r="D95" s="97"/>
      <c r="E95" s="97"/>
      <c r="K95" s="63"/>
    </row>
    <row r="96" spans="2:11" ht="15" hidden="1">
      <c r="B96" s="97"/>
      <c r="C96" s="97"/>
      <c r="D96" s="97"/>
      <c r="E96" s="97"/>
      <c r="K96" s="63"/>
    </row>
    <row r="97" spans="2:11" ht="15" hidden="1">
      <c r="B97" s="97"/>
      <c r="C97" s="97"/>
      <c r="D97" s="97"/>
      <c r="E97" s="97"/>
      <c r="K97" s="63"/>
    </row>
    <row r="98" spans="2:11" ht="15" hidden="1">
      <c r="B98" s="97"/>
      <c r="C98" s="97"/>
      <c r="D98" s="97"/>
      <c r="E98" s="97"/>
      <c r="K98" s="63"/>
    </row>
    <row r="99" spans="2:11" ht="15" hidden="1">
      <c r="B99" s="97"/>
      <c r="C99" s="97"/>
      <c r="D99" s="97"/>
      <c r="E99" s="97"/>
      <c r="K99" s="63"/>
    </row>
    <row r="100" spans="2:11" ht="15" hidden="1">
      <c r="B100" s="97"/>
      <c r="C100" s="97"/>
      <c r="D100" s="97"/>
      <c r="E100" s="97"/>
      <c r="K100" s="63"/>
    </row>
    <row r="101" spans="2:11" ht="15" hidden="1">
      <c r="B101" s="97"/>
      <c r="C101" s="97"/>
      <c r="D101" s="97"/>
      <c r="E101" s="97"/>
      <c r="K101" s="63"/>
    </row>
    <row r="102" spans="2:11" ht="15" hidden="1">
      <c r="B102" s="97"/>
      <c r="C102" s="97"/>
      <c r="D102" s="97"/>
      <c r="E102" s="97"/>
      <c r="K102" s="63"/>
    </row>
    <row r="103" spans="2:11" ht="15" hidden="1">
      <c r="B103" s="97"/>
      <c r="C103" s="97"/>
      <c r="D103" s="97"/>
      <c r="E103" s="97"/>
      <c r="K103" s="63"/>
    </row>
    <row r="104" spans="2:11" ht="15" hidden="1">
      <c r="B104" s="97"/>
      <c r="C104" s="97"/>
      <c r="D104" s="97"/>
      <c r="E104" s="97"/>
      <c r="K104" s="63"/>
    </row>
    <row r="105" spans="2:11" ht="15" hidden="1">
      <c r="B105" s="97"/>
      <c r="C105" s="97"/>
      <c r="D105" s="97"/>
      <c r="E105" s="97"/>
      <c r="K105" s="63"/>
    </row>
    <row r="106" spans="2:11" ht="15" hidden="1">
      <c r="B106" s="97"/>
      <c r="C106" s="97"/>
      <c r="D106" s="97"/>
      <c r="E106" s="97"/>
      <c r="K106" s="63"/>
    </row>
    <row r="107" spans="2:11" ht="15" hidden="1">
      <c r="B107" s="97"/>
      <c r="C107" s="97"/>
      <c r="D107" s="97"/>
      <c r="E107" s="97"/>
      <c r="K107" s="63"/>
    </row>
    <row r="108" spans="2:11" ht="15" hidden="1">
      <c r="B108" s="97"/>
      <c r="C108" s="97"/>
      <c r="D108" s="97"/>
      <c r="E108" s="97"/>
      <c r="K108" s="63"/>
    </row>
    <row r="109" spans="2:11" ht="15" hidden="1">
      <c r="B109" s="97"/>
      <c r="C109" s="97"/>
      <c r="D109" s="97"/>
      <c r="E109" s="97"/>
      <c r="K109" s="63"/>
    </row>
    <row r="110" spans="2:11" ht="15" hidden="1">
      <c r="B110" s="97"/>
      <c r="C110" s="97"/>
      <c r="D110" s="97"/>
      <c r="E110" s="97"/>
      <c r="K110" s="63"/>
    </row>
    <row r="111" spans="2:11" ht="15" hidden="1">
      <c r="B111" s="97"/>
      <c r="C111" s="97"/>
      <c r="D111" s="97"/>
      <c r="E111" s="97"/>
      <c r="K111" s="63"/>
    </row>
    <row r="112" spans="2:11" ht="15" hidden="1">
      <c r="B112" s="97"/>
      <c r="C112" s="97"/>
      <c r="D112" s="97"/>
      <c r="E112" s="97"/>
      <c r="K112" s="63"/>
    </row>
    <row r="113" spans="2:11" ht="15" hidden="1">
      <c r="B113" s="97"/>
      <c r="C113" s="97"/>
      <c r="D113" s="97"/>
      <c r="E113" s="97"/>
      <c r="K113" s="63"/>
    </row>
    <row r="114" spans="2:11" ht="15" hidden="1">
      <c r="B114" s="97"/>
      <c r="C114" s="97"/>
      <c r="D114" s="97"/>
      <c r="E114" s="97"/>
      <c r="K114" s="63"/>
    </row>
    <row r="115" spans="2:11" ht="15" hidden="1">
      <c r="B115" s="97"/>
      <c r="C115" s="97"/>
      <c r="D115" s="97"/>
      <c r="E115" s="97"/>
      <c r="K115" s="63"/>
    </row>
    <row r="116" spans="2:11" ht="15" hidden="1">
      <c r="B116" s="97"/>
      <c r="C116" s="97"/>
      <c r="D116" s="97"/>
      <c r="E116" s="97"/>
      <c r="K116" s="63"/>
    </row>
    <row r="117" spans="2:11" ht="15" hidden="1">
      <c r="B117" s="97"/>
      <c r="C117" s="97"/>
      <c r="D117" s="97"/>
      <c r="E117" s="97"/>
      <c r="K117" s="63"/>
    </row>
    <row r="118" spans="2:11" ht="15" hidden="1">
      <c r="B118" s="97"/>
      <c r="C118" s="97"/>
      <c r="D118" s="97"/>
      <c r="E118" s="97"/>
      <c r="K118" s="63"/>
    </row>
    <row r="119" spans="2:11" ht="15" hidden="1">
      <c r="B119" s="97"/>
      <c r="C119" s="97"/>
      <c r="D119" s="97"/>
      <c r="E119" s="97"/>
      <c r="K119" s="63"/>
    </row>
    <row r="120" spans="2:11" ht="15" hidden="1">
      <c r="B120" s="97"/>
      <c r="C120" s="97"/>
      <c r="D120" s="97"/>
      <c r="E120" s="97"/>
      <c r="K120" s="63"/>
    </row>
    <row r="121" spans="2:11" ht="15" hidden="1">
      <c r="B121" s="97"/>
      <c r="C121" s="97"/>
      <c r="D121" s="97"/>
      <c r="E121" s="97"/>
      <c r="K121" s="63"/>
    </row>
    <row r="122" spans="2:11" ht="15" hidden="1">
      <c r="B122" s="97"/>
      <c r="C122" s="97"/>
      <c r="D122" s="97"/>
      <c r="E122" s="97"/>
      <c r="K122" s="63"/>
    </row>
    <row r="123" spans="2:11" ht="15" hidden="1">
      <c r="B123" s="97"/>
      <c r="C123" s="97"/>
      <c r="D123" s="97"/>
      <c r="E123" s="97"/>
      <c r="K123" s="63"/>
    </row>
    <row r="124" spans="2:5" ht="12.75" hidden="1">
      <c r="B124" s="97"/>
      <c r="C124" s="97"/>
      <c r="D124" s="97"/>
      <c r="E124" s="97"/>
    </row>
    <row r="125" spans="2:5" ht="12.75" hidden="1">
      <c r="B125" s="97"/>
      <c r="C125" s="97"/>
      <c r="D125" s="97"/>
      <c r="E125" s="97"/>
    </row>
    <row r="126" spans="2:5" ht="12.75" hidden="1">
      <c r="B126" s="97"/>
      <c r="C126" s="97"/>
      <c r="D126" s="97"/>
      <c r="E126" s="97"/>
    </row>
    <row r="127" spans="2:5" ht="12.75" hidden="1">
      <c r="B127" s="97"/>
      <c r="C127" s="97"/>
      <c r="D127" s="97"/>
      <c r="E127" s="97"/>
    </row>
    <row r="128" spans="2:5" ht="12.75" hidden="1">
      <c r="B128" s="97"/>
      <c r="C128" s="97"/>
      <c r="D128" s="97"/>
      <c r="E128" s="97"/>
    </row>
    <row r="129" spans="2:5" ht="12.75" hidden="1">
      <c r="B129" s="97"/>
      <c r="C129" s="97"/>
      <c r="D129" s="97"/>
      <c r="E129" s="97"/>
    </row>
    <row r="130" spans="2:5" ht="12.75" hidden="1">
      <c r="B130" s="97"/>
      <c r="C130" s="97"/>
      <c r="D130" s="97"/>
      <c r="E130" s="97"/>
    </row>
    <row r="131" spans="2:5" ht="12.75" hidden="1">
      <c r="B131" s="97"/>
      <c r="C131" s="97"/>
      <c r="D131" s="97"/>
      <c r="E131" s="97"/>
    </row>
    <row r="132" spans="2:5" ht="12.75" hidden="1">
      <c r="B132" s="97"/>
      <c r="C132" s="97"/>
      <c r="D132" s="97"/>
      <c r="E132" s="97"/>
    </row>
    <row r="133" spans="2:5" ht="12.75" hidden="1">
      <c r="B133" s="97"/>
      <c r="C133" s="97"/>
      <c r="D133" s="97"/>
      <c r="E133" s="97"/>
    </row>
    <row r="134" spans="2:5" ht="12.75" hidden="1">
      <c r="B134" s="97"/>
      <c r="C134" s="97"/>
      <c r="D134" s="97"/>
      <c r="E134" s="97"/>
    </row>
    <row r="135" spans="2:5" ht="12.75" hidden="1">
      <c r="B135" s="97"/>
      <c r="C135" s="97"/>
      <c r="D135" s="97"/>
      <c r="E135" s="97"/>
    </row>
    <row r="136" spans="2:5" ht="12.75" hidden="1">
      <c r="B136" s="97"/>
      <c r="C136" s="97"/>
      <c r="D136" s="97"/>
      <c r="E136" s="97"/>
    </row>
    <row r="137" spans="2:5" ht="12.75" hidden="1">
      <c r="B137" s="97"/>
      <c r="C137" s="97"/>
      <c r="D137" s="97"/>
      <c r="E137" s="97"/>
    </row>
    <row r="138" spans="2:5" ht="12.75" hidden="1">
      <c r="B138" s="97"/>
      <c r="C138" s="97"/>
      <c r="D138" s="97"/>
      <c r="E138" s="97"/>
    </row>
    <row r="139" spans="2:5" ht="12.75" hidden="1">
      <c r="B139" s="97"/>
      <c r="C139" s="97"/>
      <c r="D139" s="97"/>
      <c r="E139" s="97"/>
    </row>
    <row r="140" spans="2:5" ht="12.75" hidden="1">
      <c r="B140" s="97"/>
      <c r="C140" s="97"/>
      <c r="D140" s="97"/>
      <c r="E140" s="97"/>
    </row>
    <row r="141" spans="2:5" ht="12.75" hidden="1">
      <c r="B141" s="97"/>
      <c r="C141" s="97"/>
      <c r="D141" s="97"/>
      <c r="E141" s="97"/>
    </row>
    <row r="142" spans="2:5" ht="12.75" hidden="1">
      <c r="B142" s="97"/>
      <c r="C142" s="97"/>
      <c r="D142" s="97"/>
      <c r="E142" s="97"/>
    </row>
    <row r="143" spans="2:5" ht="12.75" hidden="1">
      <c r="B143" s="97"/>
      <c r="C143" s="97"/>
      <c r="D143" s="97"/>
      <c r="E143" s="97"/>
    </row>
    <row r="144" spans="2:5" ht="12.75" hidden="1">
      <c r="B144" s="97"/>
      <c r="C144" s="97"/>
      <c r="D144" s="97"/>
      <c r="E144" s="97"/>
    </row>
    <row r="145" spans="2:5" ht="12.75" hidden="1">
      <c r="B145" s="97"/>
      <c r="C145" s="97"/>
      <c r="D145" s="97"/>
      <c r="E145" s="97"/>
    </row>
    <row r="146" spans="2:5" ht="12.75" hidden="1">
      <c r="B146" s="97"/>
      <c r="C146" s="97"/>
      <c r="D146" s="97"/>
      <c r="E146" s="97"/>
    </row>
    <row r="147" spans="2:5" ht="12.75" hidden="1">
      <c r="B147" s="97"/>
      <c r="C147" s="97"/>
      <c r="D147" s="97"/>
      <c r="E147" s="97"/>
    </row>
    <row r="148" spans="2:5" ht="12.75" hidden="1">
      <c r="B148" s="97"/>
      <c r="C148" s="97"/>
      <c r="D148" s="97"/>
      <c r="E148" s="97"/>
    </row>
    <row r="149" spans="2:5" ht="12.75" hidden="1">
      <c r="B149" s="97"/>
      <c r="C149" s="97"/>
      <c r="D149" s="97"/>
      <c r="E149" s="97"/>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4">
    <mergeCell ref="B70:I70"/>
    <mergeCell ref="J70:M70"/>
    <mergeCell ref="F86:H87"/>
    <mergeCell ref="F88:H88"/>
    <mergeCell ref="F89:H90"/>
    <mergeCell ref="B67:I67"/>
    <mergeCell ref="J67:M67"/>
    <mergeCell ref="B68:I68"/>
    <mergeCell ref="J68:M68"/>
    <mergeCell ref="B69:I69"/>
    <mergeCell ref="J69:M69"/>
    <mergeCell ref="B64:E64"/>
    <mergeCell ref="H64:M64"/>
    <mergeCell ref="B65:E65"/>
    <mergeCell ref="H65:M65"/>
    <mergeCell ref="B66:I66"/>
    <mergeCell ref="J66:M66"/>
    <mergeCell ref="B61:E61"/>
    <mergeCell ref="H61:M61"/>
    <mergeCell ref="B62:E62"/>
    <mergeCell ref="H62:M62"/>
    <mergeCell ref="B63:E63"/>
    <mergeCell ref="H63:M63"/>
    <mergeCell ref="A33:M33"/>
    <mergeCell ref="A57:M57"/>
    <mergeCell ref="A59:A60"/>
    <mergeCell ref="B59:E60"/>
    <mergeCell ref="F59:G59"/>
    <mergeCell ref="H59:M60"/>
    <mergeCell ref="A29:C31"/>
    <mergeCell ref="D29:E29"/>
    <mergeCell ref="I29:J29"/>
    <mergeCell ref="L29:M31"/>
    <mergeCell ref="D30:E30"/>
    <mergeCell ref="D31:E31"/>
    <mergeCell ref="L24:M24"/>
    <mergeCell ref="A25:A26"/>
    <mergeCell ref="B25:B26"/>
    <mergeCell ref="C25:C26"/>
    <mergeCell ref="D25:D26"/>
    <mergeCell ref="E25:E27"/>
    <mergeCell ref="F18:H18"/>
    <mergeCell ref="J18:L18"/>
    <mergeCell ref="L25:M25"/>
    <mergeCell ref="L26:M26"/>
    <mergeCell ref="L27:M27"/>
    <mergeCell ref="J20:L20"/>
    <mergeCell ref="F21:H21"/>
    <mergeCell ref="J21:L21"/>
    <mergeCell ref="F22:H22"/>
    <mergeCell ref="J22:L22"/>
    <mergeCell ref="A15:B15"/>
    <mergeCell ref="C15:M15"/>
    <mergeCell ref="A19:B22"/>
    <mergeCell ref="C19:D22"/>
    <mergeCell ref="F19:H19"/>
    <mergeCell ref="J19:L19"/>
    <mergeCell ref="F20:H20"/>
    <mergeCell ref="A17:B18"/>
    <mergeCell ref="C17:D18"/>
    <mergeCell ref="E17:M17"/>
    <mergeCell ref="A13:B13"/>
    <mergeCell ref="C13:M13"/>
    <mergeCell ref="A14:B14"/>
    <mergeCell ref="C14:M14"/>
    <mergeCell ref="A12:B12"/>
    <mergeCell ref="C12:M12"/>
    <mergeCell ref="I7:K7"/>
    <mergeCell ref="L7:M7"/>
    <mergeCell ref="A8:B8"/>
    <mergeCell ref="C8:M8"/>
    <mergeCell ref="A11:B11"/>
    <mergeCell ref="C11:J11"/>
    <mergeCell ref="L11:M11"/>
    <mergeCell ref="A9:B9"/>
    <mergeCell ref="C9:M9"/>
    <mergeCell ref="A5:M5"/>
    <mergeCell ref="A1:B3"/>
    <mergeCell ref="C1:J3"/>
    <mergeCell ref="K1:M1"/>
    <mergeCell ref="K2:M2"/>
    <mergeCell ref="K3:M3"/>
    <mergeCell ref="A7:B7"/>
    <mergeCell ref="C7:H7"/>
  </mergeCells>
  <conditionalFormatting sqref="H36:I39">
    <cfRule type="cellIs" priority="1" dxfId="2" operator="between">
      <formula>$L$31</formula>
      <formula>$M$31</formula>
    </cfRule>
    <cfRule type="cellIs" priority="2" dxfId="1" operator="between">
      <formula>$L$30</formula>
      <formula>$M$30</formula>
    </cfRule>
    <cfRule type="cellIs" priority="3" dxfId="0" operator="between">
      <formula>'GRF-01 Plan Mantenimiento'!#REF!</formula>
      <formula>$M$29</formula>
    </cfRule>
  </conditionalFormatting>
  <dataValidations count="8">
    <dataValidation type="list" allowBlank="1" showInputMessage="1" showErrorMessage="1" sqref="C9:M9">
      <formula1>$O$39:$O$42</formula1>
    </dataValidation>
    <dataValidation type="list" allowBlank="1" showInputMessage="1" showErrorMessage="1" sqref="C14:M14">
      <formula1>$O$57:$O$60</formula1>
    </dataValidation>
    <dataValidation type="list" allowBlank="1" showInputMessage="1" showErrorMessage="1" sqref="C7:H7">
      <formula1>$O$24:$O$37</formula1>
    </dataValidation>
    <dataValidation type="list" allowBlank="1" showInputMessage="1" showErrorMessage="1" sqref="B25">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landscape" scale="60" r:id="rId2"/>
  <rowBreaks count="1" manualBreakCount="1">
    <brk id="31" max="12" man="1"/>
  </rowBreaks>
  <drawing r:id="rId1"/>
</worksheet>
</file>

<file path=xl/worksheets/sheet3.xml><?xml version="1.0" encoding="utf-8"?>
<worksheet xmlns="http://schemas.openxmlformats.org/spreadsheetml/2006/main" xmlns:r="http://schemas.openxmlformats.org/officeDocument/2006/relationships">
  <dimension ref="A1:AN124"/>
  <sheetViews>
    <sheetView showGridLines="0" view="pageBreakPreview" zoomScale="82" zoomScaleNormal="80" zoomScaleSheetLayoutView="82" zoomScalePageLayoutView="0" workbookViewId="0" topLeftCell="A41">
      <selection activeCell="F48" sqref="F48"/>
    </sheetView>
  </sheetViews>
  <sheetFormatPr defaultColWidth="11.421875" defaultRowHeight="12.75" customHeight="1" zeroHeight="1"/>
  <cols>
    <col min="1" max="1" width="17.421875" style="1" customWidth="1"/>
    <col min="2" max="2" width="20.28125" style="1" customWidth="1"/>
    <col min="3" max="3" width="16.28125" style="1" customWidth="1"/>
    <col min="4" max="4" width="16.57421875" style="1" customWidth="1"/>
    <col min="5" max="5" width="17.7109375" style="1" customWidth="1"/>
    <col min="6" max="6" width="17.57421875" style="1" customWidth="1"/>
    <col min="7" max="8" width="16.140625" style="1" customWidth="1"/>
    <col min="9" max="9" width="17.7109375" style="1" customWidth="1"/>
    <col min="10" max="10" width="16.7109375" style="1" customWidth="1"/>
    <col min="11" max="11" width="15.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ht="25.5" customHeight="1" thickBot="1">
      <c r="A1" s="210"/>
      <c r="B1" s="210"/>
      <c r="C1" s="211" t="s">
        <v>0</v>
      </c>
      <c r="D1" s="211"/>
      <c r="E1" s="211"/>
      <c r="F1" s="211"/>
      <c r="G1" s="211"/>
      <c r="H1" s="211"/>
      <c r="I1" s="211"/>
      <c r="J1" s="211"/>
      <c r="K1" s="316" t="s">
        <v>1</v>
      </c>
      <c r="L1" s="316"/>
      <c r="M1" s="316"/>
    </row>
    <row r="2" spans="1:15" ht="25.5" customHeight="1" thickBot="1">
      <c r="A2" s="210"/>
      <c r="B2" s="210"/>
      <c r="C2" s="211"/>
      <c r="D2" s="211"/>
      <c r="E2" s="211"/>
      <c r="F2" s="211"/>
      <c r="G2" s="211"/>
      <c r="H2" s="211"/>
      <c r="I2" s="211"/>
      <c r="J2" s="211"/>
      <c r="K2" s="317" t="s">
        <v>2</v>
      </c>
      <c r="L2" s="317"/>
      <c r="M2" s="317"/>
      <c r="O2" s="2" t="s">
        <v>3</v>
      </c>
    </row>
    <row r="3" spans="1:15" ht="25.5" customHeight="1" thickBot="1">
      <c r="A3" s="210"/>
      <c r="B3" s="210"/>
      <c r="C3" s="211"/>
      <c r="D3" s="211"/>
      <c r="E3" s="211"/>
      <c r="F3" s="211"/>
      <c r="G3" s="211"/>
      <c r="H3" s="211"/>
      <c r="I3" s="211"/>
      <c r="J3" s="211"/>
      <c r="K3" s="317" t="s">
        <v>4</v>
      </c>
      <c r="L3" s="317"/>
      <c r="M3" s="317"/>
      <c r="O3" s="3" t="s">
        <v>5</v>
      </c>
    </row>
    <row r="4" spans="1:15" ht="14.25" customHeight="1" thickBot="1">
      <c r="A4" s="4"/>
      <c r="B4" s="5"/>
      <c r="C4" s="6"/>
      <c r="D4" s="6"/>
      <c r="E4" s="6"/>
      <c r="F4" s="6"/>
      <c r="G4" s="6"/>
      <c r="H4" s="6"/>
      <c r="I4" s="6"/>
      <c r="J4" s="6"/>
      <c r="K4" s="7"/>
      <c r="L4" s="7"/>
      <c r="M4" s="8"/>
      <c r="O4" s="3" t="s">
        <v>6</v>
      </c>
    </row>
    <row r="5" spans="1:15" ht="13.5" thickBot="1">
      <c r="A5" s="207" t="s">
        <v>7</v>
      </c>
      <c r="B5" s="208"/>
      <c r="C5" s="208"/>
      <c r="D5" s="208"/>
      <c r="E5" s="208"/>
      <c r="F5" s="208"/>
      <c r="G5" s="208"/>
      <c r="H5" s="208"/>
      <c r="I5" s="208"/>
      <c r="J5" s="208"/>
      <c r="K5" s="208"/>
      <c r="L5" s="208"/>
      <c r="M5" s="209"/>
      <c r="O5" s="3" t="s">
        <v>8</v>
      </c>
    </row>
    <row r="6" spans="1:15" ht="13.5" thickBot="1">
      <c r="A6" s="9"/>
      <c r="B6" s="10"/>
      <c r="C6" s="10"/>
      <c r="D6" s="10"/>
      <c r="E6" s="10"/>
      <c r="F6" s="10"/>
      <c r="G6" s="10"/>
      <c r="H6" s="10"/>
      <c r="I6" s="10"/>
      <c r="J6" s="10"/>
      <c r="K6" s="10"/>
      <c r="L6" s="10"/>
      <c r="M6" s="11"/>
      <c r="O6" s="2" t="s">
        <v>9</v>
      </c>
    </row>
    <row r="7" spans="1:15" ht="30" customHeight="1" thickBot="1">
      <c r="A7" s="202" t="s">
        <v>10</v>
      </c>
      <c r="B7" s="203"/>
      <c r="C7" s="214" t="s">
        <v>72</v>
      </c>
      <c r="D7" s="215"/>
      <c r="E7" s="215"/>
      <c r="F7" s="215"/>
      <c r="G7" s="215"/>
      <c r="H7" s="216"/>
      <c r="I7" s="202" t="s">
        <v>12</v>
      </c>
      <c r="J7" s="217"/>
      <c r="K7" s="203"/>
      <c r="L7" s="218" t="s">
        <v>13</v>
      </c>
      <c r="M7" s="219"/>
      <c r="O7" s="3" t="s">
        <v>14</v>
      </c>
    </row>
    <row r="8" spans="1:15" ht="34.5" customHeight="1" thickBot="1">
      <c r="A8" s="202" t="s">
        <v>15</v>
      </c>
      <c r="B8" s="203"/>
      <c r="C8" s="214" t="s">
        <v>97</v>
      </c>
      <c r="D8" s="215"/>
      <c r="E8" s="215"/>
      <c r="F8" s="215"/>
      <c r="G8" s="215"/>
      <c r="H8" s="215"/>
      <c r="I8" s="215"/>
      <c r="J8" s="215"/>
      <c r="K8" s="215"/>
      <c r="L8" s="215"/>
      <c r="M8" s="216"/>
      <c r="O8" s="3" t="s">
        <v>16</v>
      </c>
    </row>
    <row r="9" spans="1:16" ht="30" customHeight="1" thickBot="1">
      <c r="A9" s="202" t="s">
        <v>17</v>
      </c>
      <c r="B9" s="203"/>
      <c r="C9" s="204" t="s">
        <v>18</v>
      </c>
      <c r="D9" s="205"/>
      <c r="E9" s="205"/>
      <c r="F9" s="205"/>
      <c r="G9" s="205"/>
      <c r="H9" s="205"/>
      <c r="I9" s="205"/>
      <c r="J9" s="205"/>
      <c r="K9" s="205"/>
      <c r="L9" s="205"/>
      <c r="M9" s="206"/>
      <c r="O9" s="3" t="s">
        <v>19</v>
      </c>
      <c r="P9" s="12"/>
    </row>
    <row r="10" spans="1:15" ht="13.5" thickBot="1">
      <c r="A10" s="13"/>
      <c r="B10" s="3"/>
      <c r="C10" s="3"/>
      <c r="D10" s="3"/>
      <c r="E10" s="3"/>
      <c r="F10" s="3"/>
      <c r="G10" s="3"/>
      <c r="H10" s="3"/>
      <c r="I10" s="3"/>
      <c r="J10" s="3"/>
      <c r="K10" s="3"/>
      <c r="L10" s="3"/>
      <c r="M10" s="14"/>
      <c r="O10" s="2" t="s">
        <v>20</v>
      </c>
    </row>
    <row r="11" spans="1:15" ht="30" customHeight="1" thickBot="1">
      <c r="A11" s="202" t="s">
        <v>21</v>
      </c>
      <c r="B11" s="203"/>
      <c r="C11" s="220" t="s">
        <v>96</v>
      </c>
      <c r="D11" s="221"/>
      <c r="E11" s="221"/>
      <c r="F11" s="221"/>
      <c r="G11" s="221"/>
      <c r="H11" s="221"/>
      <c r="I11" s="221"/>
      <c r="J11" s="221"/>
      <c r="K11" s="15" t="s">
        <v>22</v>
      </c>
      <c r="L11" s="222" t="s">
        <v>189</v>
      </c>
      <c r="M11" s="223"/>
      <c r="O11" s="3" t="s">
        <v>23</v>
      </c>
    </row>
    <row r="12" spans="1:15" ht="34.5" customHeight="1" thickBot="1">
      <c r="A12" s="202" t="s">
        <v>24</v>
      </c>
      <c r="B12" s="203"/>
      <c r="C12" s="311" t="s">
        <v>104</v>
      </c>
      <c r="D12" s="314"/>
      <c r="E12" s="314"/>
      <c r="F12" s="314"/>
      <c r="G12" s="314"/>
      <c r="H12" s="314"/>
      <c r="I12" s="314"/>
      <c r="J12" s="314"/>
      <c r="K12" s="314"/>
      <c r="L12" s="314"/>
      <c r="M12" s="315"/>
      <c r="O12" s="3" t="s">
        <v>25</v>
      </c>
    </row>
    <row r="13" spans="1:15" ht="33" customHeight="1" thickBot="1">
      <c r="A13" s="202" t="s">
        <v>26</v>
      </c>
      <c r="B13" s="203"/>
      <c r="C13" s="311" t="s">
        <v>101</v>
      </c>
      <c r="D13" s="312"/>
      <c r="E13" s="312"/>
      <c r="F13" s="312"/>
      <c r="G13" s="312"/>
      <c r="H13" s="312"/>
      <c r="I13" s="312"/>
      <c r="J13" s="312"/>
      <c r="K13" s="312"/>
      <c r="L13" s="312"/>
      <c r="M13" s="313"/>
      <c r="O13" s="1" t="s">
        <v>27</v>
      </c>
    </row>
    <row r="14" spans="1:15" ht="30" customHeight="1" thickBot="1">
      <c r="A14" s="202" t="s">
        <v>28</v>
      </c>
      <c r="B14" s="203"/>
      <c r="C14" s="214" t="s">
        <v>29</v>
      </c>
      <c r="D14" s="215"/>
      <c r="E14" s="215"/>
      <c r="F14" s="215"/>
      <c r="G14" s="215"/>
      <c r="H14" s="215"/>
      <c r="I14" s="215"/>
      <c r="J14" s="215"/>
      <c r="K14" s="215"/>
      <c r="L14" s="215"/>
      <c r="M14" s="216"/>
      <c r="O14" s="1" t="s">
        <v>30</v>
      </c>
    </row>
    <row r="15" spans="1:15" ht="30" customHeight="1" thickBot="1">
      <c r="A15" s="202" t="s">
        <v>31</v>
      </c>
      <c r="B15" s="203"/>
      <c r="C15" s="214" t="s">
        <v>196</v>
      </c>
      <c r="D15" s="215"/>
      <c r="E15" s="215"/>
      <c r="F15" s="215"/>
      <c r="G15" s="215"/>
      <c r="H15" s="215"/>
      <c r="I15" s="215"/>
      <c r="J15" s="215"/>
      <c r="K15" s="215"/>
      <c r="L15" s="215"/>
      <c r="M15" s="216"/>
      <c r="O15" s="3" t="s">
        <v>32</v>
      </c>
    </row>
    <row r="16" spans="1:15" ht="13.5" thickBot="1">
      <c r="A16" s="13"/>
      <c r="B16" s="3"/>
      <c r="C16" s="3"/>
      <c r="D16" s="3"/>
      <c r="E16" s="3"/>
      <c r="F16" s="3"/>
      <c r="G16" s="3"/>
      <c r="H16" s="3"/>
      <c r="I16" s="3"/>
      <c r="J16" s="3"/>
      <c r="K16" s="3"/>
      <c r="L16" s="3"/>
      <c r="M16" s="14"/>
      <c r="O16" s="3" t="s">
        <v>33</v>
      </c>
    </row>
    <row r="17" spans="1:15" ht="17.25" customHeight="1" thickBot="1">
      <c r="A17" s="242" t="s">
        <v>34</v>
      </c>
      <c r="B17" s="243"/>
      <c r="C17" s="242" t="s">
        <v>35</v>
      </c>
      <c r="D17" s="243"/>
      <c r="E17" s="242" t="s">
        <v>36</v>
      </c>
      <c r="F17" s="246"/>
      <c r="G17" s="246"/>
      <c r="H17" s="246"/>
      <c r="I17" s="246"/>
      <c r="J17" s="246"/>
      <c r="K17" s="246"/>
      <c r="L17" s="246"/>
      <c r="M17" s="243"/>
      <c r="O17" s="2" t="s">
        <v>37</v>
      </c>
    </row>
    <row r="18" spans="1:15" ht="53.25" customHeight="1" thickBot="1">
      <c r="A18" s="244"/>
      <c r="B18" s="245"/>
      <c r="C18" s="256"/>
      <c r="D18" s="258"/>
      <c r="E18" s="16" t="s">
        <v>38</v>
      </c>
      <c r="F18" s="202" t="s">
        <v>39</v>
      </c>
      <c r="G18" s="217"/>
      <c r="H18" s="203"/>
      <c r="I18" s="17" t="s">
        <v>40</v>
      </c>
      <c r="J18" s="202" t="s">
        <v>41</v>
      </c>
      <c r="K18" s="217"/>
      <c r="L18" s="203"/>
      <c r="M18" s="16" t="s">
        <v>42</v>
      </c>
      <c r="O18" s="3" t="s">
        <v>43</v>
      </c>
    </row>
    <row r="19" spans="1:15" ht="48" customHeight="1" thickBot="1">
      <c r="A19" s="224" t="s">
        <v>102</v>
      </c>
      <c r="B19" s="304"/>
      <c r="C19" s="230" t="s">
        <v>44</v>
      </c>
      <c r="D19" s="307"/>
      <c r="E19" s="18">
        <v>1</v>
      </c>
      <c r="F19" s="236" t="s">
        <v>98</v>
      </c>
      <c r="G19" s="309"/>
      <c r="H19" s="310"/>
      <c r="I19" s="18" t="s">
        <v>118</v>
      </c>
      <c r="J19" s="301" t="s">
        <v>100</v>
      </c>
      <c r="K19" s="302"/>
      <c r="L19" s="303"/>
      <c r="M19" s="19" t="s">
        <v>25</v>
      </c>
      <c r="O19" s="3"/>
    </row>
    <row r="20" spans="1:15" ht="48" customHeight="1" thickBot="1">
      <c r="A20" s="305"/>
      <c r="B20" s="306"/>
      <c r="C20" s="234"/>
      <c r="D20" s="308"/>
      <c r="E20" s="18">
        <v>2</v>
      </c>
      <c r="F20" s="236" t="s">
        <v>99</v>
      </c>
      <c r="G20" s="309"/>
      <c r="H20" s="310"/>
      <c r="I20" s="18" t="s">
        <v>118</v>
      </c>
      <c r="J20" s="301" t="s">
        <v>103</v>
      </c>
      <c r="K20" s="302"/>
      <c r="L20" s="303"/>
      <c r="M20" s="19" t="s">
        <v>25</v>
      </c>
      <c r="O20" s="3"/>
    </row>
    <row r="21" spans="1:40" ht="13.5" thickBot="1">
      <c r="A21" s="13"/>
      <c r="B21" s="3"/>
      <c r="C21" s="3"/>
      <c r="D21" s="3"/>
      <c r="E21" s="3"/>
      <c r="F21" s="3"/>
      <c r="G21" s="3"/>
      <c r="H21" s="3"/>
      <c r="I21" s="3"/>
      <c r="J21" s="3"/>
      <c r="K21" s="3"/>
      <c r="L21" s="3"/>
      <c r="M21" s="14"/>
      <c r="O21" s="2" t="s">
        <v>46</v>
      </c>
      <c r="AN21" s="1">
        <v>2002</v>
      </c>
    </row>
    <row r="22" spans="1:40" ht="45.75" customHeight="1" thickBot="1">
      <c r="A22" s="16" t="s">
        <v>47</v>
      </c>
      <c r="B22" s="20" t="s">
        <v>5</v>
      </c>
      <c r="C22" s="21" t="s">
        <v>48</v>
      </c>
      <c r="D22" s="20" t="s">
        <v>19</v>
      </c>
      <c r="E22" s="16" t="s">
        <v>49</v>
      </c>
      <c r="F22" s="22">
        <v>0.02</v>
      </c>
      <c r="G22" s="16" t="s">
        <v>50</v>
      </c>
      <c r="H22" s="23" t="s">
        <v>51</v>
      </c>
      <c r="I22" s="16" t="s">
        <v>52</v>
      </c>
      <c r="J22" s="24" t="s">
        <v>51</v>
      </c>
      <c r="K22" s="16" t="s">
        <v>53</v>
      </c>
      <c r="L22" s="239" t="s">
        <v>51</v>
      </c>
      <c r="M22" s="241"/>
      <c r="O22" s="25" t="s">
        <v>54</v>
      </c>
      <c r="AN22" s="1">
        <f>AN21+1</f>
        <v>2003</v>
      </c>
    </row>
    <row r="23" spans="1:15" ht="16.5" customHeight="1" thickBot="1">
      <c r="A23" s="251" t="s">
        <v>55</v>
      </c>
      <c r="B23" s="253" t="s">
        <v>32</v>
      </c>
      <c r="C23" s="251" t="s">
        <v>56</v>
      </c>
      <c r="D23" s="253" t="s">
        <v>32</v>
      </c>
      <c r="E23" s="251" t="s">
        <v>57</v>
      </c>
      <c r="F23" s="26" t="s">
        <v>58</v>
      </c>
      <c r="G23" s="27">
        <v>2016</v>
      </c>
      <c r="H23" s="27">
        <v>2017</v>
      </c>
      <c r="I23" s="27">
        <v>2018</v>
      </c>
      <c r="J23" s="27">
        <v>2019</v>
      </c>
      <c r="K23" s="27">
        <v>2020</v>
      </c>
      <c r="L23" s="247" t="s">
        <v>59</v>
      </c>
      <c r="M23" s="248"/>
      <c r="O23" s="25" t="s">
        <v>60</v>
      </c>
    </row>
    <row r="24" spans="1:15" ht="30" customHeight="1" thickBot="1">
      <c r="A24" s="252"/>
      <c r="B24" s="254"/>
      <c r="C24" s="252"/>
      <c r="D24" s="254"/>
      <c r="E24" s="255"/>
      <c r="F24" s="28" t="s">
        <v>61</v>
      </c>
      <c r="G24" s="29" t="s">
        <v>51</v>
      </c>
      <c r="H24" s="29" t="s">
        <v>51</v>
      </c>
      <c r="I24" s="29" t="s">
        <v>51</v>
      </c>
      <c r="J24" s="29" t="s">
        <v>51</v>
      </c>
      <c r="K24" s="29" t="s">
        <v>51</v>
      </c>
      <c r="L24" s="29" t="s">
        <v>51</v>
      </c>
      <c r="M24" s="29" t="s">
        <v>51</v>
      </c>
      <c r="O24" s="25" t="s">
        <v>62</v>
      </c>
    </row>
    <row r="25" spans="1:15" ht="30" customHeight="1" thickBot="1">
      <c r="A25" s="30"/>
      <c r="B25" s="31"/>
      <c r="C25" s="32"/>
      <c r="D25" s="32"/>
      <c r="E25" s="252"/>
      <c r="F25" s="33" t="s">
        <v>63</v>
      </c>
      <c r="G25" s="29" t="s">
        <v>51</v>
      </c>
      <c r="H25" s="29" t="s">
        <v>51</v>
      </c>
      <c r="I25" s="29" t="s">
        <v>51</v>
      </c>
      <c r="J25" s="29" t="s">
        <v>51</v>
      </c>
      <c r="K25" s="29" t="s">
        <v>51</v>
      </c>
      <c r="L25" s="29" t="s">
        <v>51</v>
      </c>
      <c r="M25" s="29" t="s">
        <v>51</v>
      </c>
      <c r="O25" s="25"/>
    </row>
    <row r="26" spans="1:40" ht="13.5" thickBot="1">
      <c r="A26" s="13"/>
      <c r="B26" s="3"/>
      <c r="C26" s="3"/>
      <c r="D26" s="34"/>
      <c r="E26" s="3"/>
      <c r="F26" s="3"/>
      <c r="G26" s="3"/>
      <c r="H26" s="3"/>
      <c r="I26" s="3"/>
      <c r="J26" s="3"/>
      <c r="K26" s="3"/>
      <c r="L26" s="3"/>
      <c r="M26" s="14"/>
      <c r="O26" s="25"/>
      <c r="AN26" s="1" t="e">
        <f>#REF!+1</f>
        <v>#REF!</v>
      </c>
    </row>
    <row r="27" spans="1:40" ht="39.75" customHeight="1" thickBot="1">
      <c r="A27" s="242" t="s">
        <v>64</v>
      </c>
      <c r="B27" s="246"/>
      <c r="C27" s="243"/>
      <c r="D27" s="260" t="s">
        <v>65</v>
      </c>
      <c r="E27" s="261"/>
      <c r="F27" s="64">
        <v>0.01</v>
      </c>
      <c r="G27" s="65" t="s">
        <v>66</v>
      </c>
      <c r="H27" s="66" t="s">
        <v>194</v>
      </c>
      <c r="I27" s="298" t="s">
        <v>112</v>
      </c>
      <c r="J27" s="299"/>
      <c r="K27" s="299"/>
      <c r="L27" s="299"/>
      <c r="M27" s="300"/>
      <c r="O27" s="25" t="s">
        <v>67</v>
      </c>
      <c r="AN27" s="1" t="e">
        <f>AN26+1</f>
        <v>#REF!</v>
      </c>
    </row>
    <row r="28" spans="1:40" ht="39.75" customHeight="1" thickBot="1">
      <c r="A28" s="256"/>
      <c r="B28" s="257"/>
      <c r="C28" s="258"/>
      <c r="D28" s="267" t="s">
        <v>68</v>
      </c>
      <c r="E28" s="268"/>
      <c r="F28" s="39">
        <v>0</v>
      </c>
      <c r="G28" s="40" t="s">
        <v>66</v>
      </c>
      <c r="H28" s="41" t="s">
        <v>193</v>
      </c>
      <c r="I28" s="289" t="s">
        <v>113</v>
      </c>
      <c r="J28" s="290"/>
      <c r="K28" s="290"/>
      <c r="L28" s="290"/>
      <c r="M28" s="291"/>
      <c r="O28" s="25" t="s">
        <v>69</v>
      </c>
      <c r="AN28" s="1" t="e">
        <f>#REF!+1</f>
        <v>#REF!</v>
      </c>
    </row>
    <row r="29" spans="1:40" ht="39.75" customHeight="1" thickBot="1">
      <c r="A29" s="244"/>
      <c r="B29" s="259"/>
      <c r="C29" s="245"/>
      <c r="D29" s="269" t="s">
        <v>70</v>
      </c>
      <c r="E29" s="270"/>
      <c r="F29" s="295" t="s">
        <v>195</v>
      </c>
      <c r="G29" s="296"/>
      <c r="H29" s="297"/>
      <c r="I29" s="292"/>
      <c r="J29" s="293"/>
      <c r="K29" s="293"/>
      <c r="L29" s="293"/>
      <c r="M29" s="294"/>
      <c r="O29" s="25" t="s">
        <v>71</v>
      </c>
      <c r="AN29" s="1" t="e">
        <f>#REF!+1</f>
        <v>#REF!</v>
      </c>
    </row>
    <row r="30" spans="1:40" ht="12.75">
      <c r="A30" s="13"/>
      <c r="B30" s="3"/>
      <c r="C30" s="3"/>
      <c r="D30" s="3"/>
      <c r="E30" s="3"/>
      <c r="F30" s="3"/>
      <c r="G30" s="3"/>
      <c r="H30" s="3"/>
      <c r="I30" s="3"/>
      <c r="J30" s="3"/>
      <c r="K30" s="3"/>
      <c r="L30" s="3"/>
      <c r="M30" s="14"/>
      <c r="O30" s="25" t="s">
        <v>72</v>
      </c>
      <c r="AN30" s="1" t="e">
        <f>#REF!+1</f>
        <v>#REF!</v>
      </c>
    </row>
    <row r="31" spans="15:40" ht="13.5" customHeight="1" thickBot="1">
      <c r="O31" s="25" t="s">
        <v>11</v>
      </c>
      <c r="AN31" s="1" t="e">
        <f>AN30+1</f>
        <v>#REF!</v>
      </c>
    </row>
    <row r="32" spans="1:40" ht="13.5" thickBot="1">
      <c r="A32" s="207" t="s">
        <v>73</v>
      </c>
      <c r="B32" s="208"/>
      <c r="C32" s="208"/>
      <c r="D32" s="208"/>
      <c r="E32" s="208"/>
      <c r="F32" s="208"/>
      <c r="G32" s="208"/>
      <c r="H32" s="208"/>
      <c r="I32" s="208"/>
      <c r="J32" s="208"/>
      <c r="K32" s="208"/>
      <c r="L32" s="208"/>
      <c r="M32" s="209"/>
      <c r="O32" s="25" t="s">
        <v>74</v>
      </c>
      <c r="AN32" s="1" t="e">
        <f>AN31+1</f>
        <v>#REF!</v>
      </c>
    </row>
    <row r="33" spans="1:15" ht="50.25" customHeight="1" thickBot="1">
      <c r="A33" s="42"/>
      <c r="B33" s="43"/>
      <c r="C33" s="43"/>
      <c r="D33" s="44"/>
      <c r="E33" s="44"/>
      <c r="F33" s="44"/>
      <c r="G33" s="44"/>
      <c r="H33" s="45"/>
      <c r="I33" s="45"/>
      <c r="J33" s="45"/>
      <c r="K33" s="45"/>
      <c r="L33" s="45"/>
      <c r="M33" s="46"/>
      <c r="O33" s="25"/>
    </row>
    <row r="34" spans="1:38" ht="50.25" customHeight="1" thickBot="1">
      <c r="A34" s="42"/>
      <c r="B34" s="47" t="s">
        <v>75</v>
      </c>
      <c r="C34" s="48" t="s">
        <v>76</v>
      </c>
      <c r="D34" s="49" t="str">
        <f>F20</f>
        <v>m³ consumidos periodo vigencia anterior</v>
      </c>
      <c r="E34" s="49" t="str">
        <f>F19</f>
        <v>m³ consumidos periodo vigencia actual</v>
      </c>
      <c r="F34" s="50" t="s">
        <v>77</v>
      </c>
      <c r="G34" s="51" t="s">
        <v>78</v>
      </c>
      <c r="J34" s="3"/>
      <c r="K34" s="3"/>
      <c r="L34" s="3"/>
      <c r="M34" s="52"/>
      <c r="O34" s="25" t="s">
        <v>79</v>
      </c>
      <c r="AI34"/>
      <c r="AL34" s="1"/>
    </row>
    <row r="35" spans="1:38" ht="22.5" customHeight="1">
      <c r="A35" s="42"/>
      <c r="B35" s="105" t="s">
        <v>128</v>
      </c>
      <c r="C35" s="53">
        <v>0</v>
      </c>
      <c r="D35" s="54"/>
      <c r="E35" s="55"/>
      <c r="F35" s="67"/>
      <c r="G35" s="56"/>
      <c r="J35" s="3"/>
      <c r="K35" s="3"/>
      <c r="L35" s="3"/>
      <c r="M35" s="52"/>
      <c r="O35" s="25" t="s">
        <v>80</v>
      </c>
      <c r="AI35"/>
      <c r="AL35" s="1"/>
    </row>
    <row r="36" spans="1:38" ht="22.5" customHeight="1">
      <c r="A36" s="122"/>
      <c r="B36" s="110" t="s">
        <v>130</v>
      </c>
      <c r="C36" s="53">
        <v>0.01</v>
      </c>
      <c r="D36" s="54">
        <v>20</v>
      </c>
      <c r="E36" s="55">
        <v>14</v>
      </c>
      <c r="F36" s="67">
        <f>(D36-E36)/D36</f>
        <v>0.3</v>
      </c>
      <c r="G36" s="56">
        <f>F36</f>
        <v>0.3</v>
      </c>
      <c r="J36" s="124"/>
      <c r="K36" s="124"/>
      <c r="L36" s="124"/>
      <c r="M36" s="123"/>
      <c r="O36" s="25"/>
      <c r="AI36"/>
      <c r="AL36" s="1"/>
    </row>
    <row r="37" spans="1:38" ht="22.5" customHeight="1">
      <c r="A37" s="122"/>
      <c r="B37" s="110" t="s">
        <v>132</v>
      </c>
      <c r="C37" s="53">
        <v>0</v>
      </c>
      <c r="D37" s="54"/>
      <c r="E37" s="55"/>
      <c r="F37" s="67"/>
      <c r="G37" s="56"/>
      <c r="J37" s="124"/>
      <c r="K37" s="124"/>
      <c r="L37" s="124"/>
      <c r="M37" s="123"/>
      <c r="O37" s="25"/>
      <c r="AI37"/>
      <c r="AL37" s="1"/>
    </row>
    <row r="38" spans="1:16" ht="22.5" customHeight="1" thickBot="1">
      <c r="A38" s="13"/>
      <c r="B38" s="113" t="s">
        <v>134</v>
      </c>
      <c r="C38" s="134">
        <v>0.01</v>
      </c>
      <c r="D38" s="135">
        <v>20</v>
      </c>
      <c r="E38" s="136">
        <v>23</v>
      </c>
      <c r="F38" s="137">
        <f>(D38-E38)/D38</f>
        <v>-0.15</v>
      </c>
      <c r="G38" s="71">
        <f>F38+G36</f>
        <v>0.15</v>
      </c>
      <c r="H38" s="3"/>
      <c r="I38" s="3"/>
      <c r="J38" s="3"/>
      <c r="K38" s="3"/>
      <c r="L38" s="3"/>
      <c r="M38" s="14"/>
      <c r="N38" s="3"/>
      <c r="O38" s="57" t="s">
        <v>18</v>
      </c>
      <c r="P38" s="3"/>
    </row>
    <row r="39" spans="1:16" ht="50.25" customHeight="1" thickBot="1">
      <c r="A39" s="13"/>
      <c r="B39" s="130"/>
      <c r="C39" s="131"/>
      <c r="D39" s="132"/>
      <c r="E39" s="133"/>
      <c r="F39" s="128"/>
      <c r="G39" s="129"/>
      <c r="H39" s="124"/>
      <c r="I39" s="124"/>
      <c r="J39" s="124"/>
      <c r="K39" s="124"/>
      <c r="L39" s="124"/>
      <c r="M39" s="14"/>
      <c r="N39" s="124"/>
      <c r="O39" s="57"/>
      <c r="P39" s="124"/>
    </row>
    <row r="40" spans="1:40" ht="13.5" customHeight="1" thickBot="1">
      <c r="A40" s="207" t="s">
        <v>82</v>
      </c>
      <c r="B40" s="208"/>
      <c r="C40" s="208"/>
      <c r="D40" s="208"/>
      <c r="E40" s="208"/>
      <c r="F40" s="208"/>
      <c r="G40" s="208"/>
      <c r="H40" s="208"/>
      <c r="I40" s="208"/>
      <c r="J40" s="208"/>
      <c r="K40" s="208"/>
      <c r="L40" s="208"/>
      <c r="M40" s="209"/>
      <c r="O40" s="3" t="s">
        <v>83</v>
      </c>
      <c r="AN40" s="1" t="e">
        <f>#REF!+1</f>
        <v>#REF!</v>
      </c>
    </row>
    <row r="41" spans="1:40" ht="13.5" thickBot="1">
      <c r="A41" s="13"/>
      <c r="B41" s="3"/>
      <c r="C41" s="3"/>
      <c r="D41" s="3"/>
      <c r="E41" s="3"/>
      <c r="F41" s="3"/>
      <c r="G41" s="3"/>
      <c r="H41" s="3"/>
      <c r="I41" s="3"/>
      <c r="J41" s="3"/>
      <c r="K41" s="3"/>
      <c r="L41" s="3"/>
      <c r="M41" s="14"/>
      <c r="O41" s="3" t="s">
        <v>84</v>
      </c>
      <c r="AN41" s="1" t="e">
        <f>AN40+1</f>
        <v>#REF!</v>
      </c>
    </row>
    <row r="42" spans="1:40" ht="25.5" customHeight="1" thickBot="1">
      <c r="A42" s="251" t="s">
        <v>85</v>
      </c>
      <c r="B42" s="242" t="s">
        <v>86</v>
      </c>
      <c r="C42" s="246"/>
      <c r="D42" s="246"/>
      <c r="E42" s="243"/>
      <c r="F42" s="202" t="s">
        <v>87</v>
      </c>
      <c r="G42" s="203"/>
      <c r="H42" s="242" t="s">
        <v>88</v>
      </c>
      <c r="I42" s="246"/>
      <c r="J42" s="246"/>
      <c r="K42" s="246"/>
      <c r="L42" s="246"/>
      <c r="M42" s="243"/>
      <c r="O42" s="1" t="s">
        <v>29</v>
      </c>
      <c r="AN42" s="1" t="e">
        <f>AN41+1</f>
        <v>#REF!</v>
      </c>
    </row>
    <row r="43" spans="1:15" ht="25.5" customHeight="1" thickBot="1">
      <c r="A43" s="252"/>
      <c r="B43" s="244"/>
      <c r="C43" s="259"/>
      <c r="D43" s="259"/>
      <c r="E43" s="245"/>
      <c r="F43" s="16" t="s">
        <v>89</v>
      </c>
      <c r="G43" s="17" t="s">
        <v>90</v>
      </c>
      <c r="H43" s="244"/>
      <c r="I43" s="259"/>
      <c r="J43" s="259"/>
      <c r="K43" s="259"/>
      <c r="L43" s="259"/>
      <c r="M43" s="245"/>
      <c r="O43" s="1" t="s">
        <v>91</v>
      </c>
    </row>
    <row r="44" spans="1:13" ht="56.25" customHeight="1" thickBot="1">
      <c r="A44" s="138" t="s">
        <v>128</v>
      </c>
      <c r="B44" s="281" t="s">
        <v>217</v>
      </c>
      <c r="C44" s="282"/>
      <c r="D44" s="282"/>
      <c r="E44" s="283"/>
      <c r="F44" s="287"/>
      <c r="G44" s="287" t="s">
        <v>214</v>
      </c>
      <c r="H44" s="273"/>
      <c r="I44" s="274"/>
      <c r="J44" s="274"/>
      <c r="K44" s="274"/>
      <c r="L44" s="274"/>
      <c r="M44" s="275"/>
    </row>
    <row r="45" spans="1:13" ht="56.25" customHeight="1" thickBot="1">
      <c r="A45" s="138" t="s">
        <v>130</v>
      </c>
      <c r="B45" s="284"/>
      <c r="C45" s="285"/>
      <c r="D45" s="285"/>
      <c r="E45" s="286"/>
      <c r="F45" s="288"/>
      <c r="G45" s="288"/>
      <c r="H45" s="125"/>
      <c r="I45" s="126"/>
      <c r="J45" s="126"/>
      <c r="K45" s="126"/>
      <c r="L45" s="126"/>
      <c r="M45" s="127"/>
    </row>
    <row r="46" spans="1:13" ht="85.5" customHeight="1" thickBot="1">
      <c r="A46" s="138" t="s">
        <v>132</v>
      </c>
      <c r="B46" s="281" t="s">
        <v>230</v>
      </c>
      <c r="C46" s="282"/>
      <c r="D46" s="282"/>
      <c r="E46" s="283"/>
      <c r="F46" s="287"/>
      <c r="G46" s="287" t="s">
        <v>214</v>
      </c>
      <c r="H46" s="125"/>
      <c r="I46" s="126"/>
      <c r="J46" s="126"/>
      <c r="K46" s="126"/>
      <c r="L46" s="126"/>
      <c r="M46" s="127"/>
    </row>
    <row r="47" spans="1:13" ht="85.5" customHeight="1" thickBot="1">
      <c r="A47" s="138" t="s">
        <v>134</v>
      </c>
      <c r="B47" s="284"/>
      <c r="C47" s="285"/>
      <c r="D47" s="285"/>
      <c r="E47" s="286"/>
      <c r="F47" s="288"/>
      <c r="G47" s="288"/>
      <c r="H47" s="273"/>
      <c r="I47" s="274"/>
      <c r="J47" s="274"/>
      <c r="K47" s="274"/>
      <c r="L47" s="274"/>
      <c r="M47" s="275"/>
    </row>
    <row r="48" spans="1:40" ht="60" customHeight="1" thickBot="1">
      <c r="A48" s="58" t="s">
        <v>92</v>
      </c>
      <c r="B48" s="279" t="s">
        <v>231</v>
      </c>
      <c r="C48" s="280"/>
      <c r="D48" s="280"/>
      <c r="E48" s="280"/>
      <c r="F48" s="59"/>
      <c r="G48" s="60" t="s">
        <v>214</v>
      </c>
      <c r="H48" s="273"/>
      <c r="I48" s="274"/>
      <c r="J48" s="274"/>
      <c r="K48" s="274"/>
      <c r="L48" s="274"/>
      <c r="M48" s="275"/>
      <c r="AN48" s="1" t="e">
        <f>#REF!+1</f>
        <v>#REF!</v>
      </c>
    </row>
    <row r="49" ht="12.75"/>
    <row r="50" ht="12.75"/>
    <row r="51" ht="12.75"/>
    <row r="52" ht="12.75"/>
    <row r="53" ht="12.75"/>
    <row r="54" ht="12.75"/>
    <row r="55" ht="12.75"/>
    <row r="56" ht="12.75"/>
    <row r="57" ht="12.75"/>
    <row r="58" ht="12.75"/>
    <row r="59" ht="12.75"/>
    <row r="60" ht="12.75"/>
    <row r="61" spans="2:11" ht="15">
      <c r="B61" s="3"/>
      <c r="C61" s="3"/>
      <c r="D61" s="3"/>
      <c r="E61" s="3"/>
      <c r="F61" s="265"/>
      <c r="G61" s="265"/>
      <c r="H61" s="265"/>
      <c r="I61" s="62" t="s">
        <v>93</v>
      </c>
      <c r="K61" s="63"/>
    </row>
    <row r="62" spans="2:11" ht="15">
      <c r="B62" s="3"/>
      <c r="C62" s="3"/>
      <c r="D62" s="3"/>
      <c r="E62" s="3"/>
      <c r="F62" s="265"/>
      <c r="G62" s="265"/>
      <c r="H62" s="265"/>
      <c r="I62" s="62" t="s">
        <v>94</v>
      </c>
      <c r="K62" s="63"/>
    </row>
    <row r="63" spans="2:11" ht="15">
      <c r="B63" s="3"/>
      <c r="C63" s="3"/>
      <c r="D63" s="3"/>
      <c r="E63" s="3"/>
      <c r="F63" s="265"/>
      <c r="G63" s="265"/>
      <c r="H63" s="265"/>
      <c r="I63" s="62" t="s">
        <v>95</v>
      </c>
      <c r="K63" s="63"/>
    </row>
    <row r="64" spans="2:11" ht="15">
      <c r="B64" s="3"/>
      <c r="C64" s="3"/>
      <c r="D64" s="3"/>
      <c r="E64" s="3"/>
      <c r="F64" s="265"/>
      <c r="G64" s="265"/>
      <c r="H64" s="265"/>
      <c r="K64" s="63"/>
    </row>
    <row r="65" spans="2:11" ht="15">
      <c r="B65" s="3"/>
      <c r="C65" s="3"/>
      <c r="D65" s="3"/>
      <c r="E65" s="3"/>
      <c r="F65" s="265"/>
      <c r="G65" s="265"/>
      <c r="H65" s="265"/>
      <c r="K65" s="63"/>
    </row>
    <row r="66" spans="2:11" ht="15">
      <c r="B66" s="3"/>
      <c r="C66" s="3"/>
      <c r="D66" s="3"/>
      <c r="E66" s="3"/>
      <c r="K66" s="63"/>
    </row>
    <row r="67" spans="2:11" ht="15">
      <c r="B67" s="3"/>
      <c r="C67" s="3"/>
      <c r="D67" s="3"/>
      <c r="E67" s="3"/>
      <c r="K67" s="63"/>
    </row>
    <row r="68" spans="2:11" ht="15">
      <c r="B68" s="3"/>
      <c r="C68" s="3"/>
      <c r="D68" s="3"/>
      <c r="E68" s="3"/>
      <c r="K68" s="63"/>
    </row>
    <row r="69" spans="2:11" ht="15">
      <c r="B69" s="3"/>
      <c r="C69" s="3"/>
      <c r="D69" s="3"/>
      <c r="E69" s="3"/>
      <c r="K69" s="63"/>
    </row>
    <row r="70" spans="2:11" ht="15">
      <c r="B70" s="3"/>
      <c r="C70" s="3"/>
      <c r="D70" s="3"/>
      <c r="E70" s="3"/>
      <c r="K70" s="63"/>
    </row>
    <row r="71" spans="2:11" ht="15">
      <c r="B71" s="3"/>
      <c r="C71" s="3"/>
      <c r="D71" s="3"/>
      <c r="E71" s="3"/>
      <c r="K71" s="63"/>
    </row>
    <row r="72" spans="2:11" ht="15">
      <c r="B72" s="3"/>
      <c r="C72" s="3"/>
      <c r="D72" s="3"/>
      <c r="E72" s="3"/>
      <c r="K72" s="63"/>
    </row>
    <row r="73" spans="2:11" ht="15">
      <c r="B73" s="3"/>
      <c r="C73" s="3"/>
      <c r="D73" s="3"/>
      <c r="E73" s="3"/>
      <c r="K73" s="63"/>
    </row>
    <row r="74" spans="2:11" ht="15">
      <c r="B74" s="3"/>
      <c r="C74" s="3"/>
      <c r="D74" s="3"/>
      <c r="E74" s="3"/>
      <c r="K74" s="63"/>
    </row>
    <row r="75" spans="2:11" ht="15">
      <c r="B75" s="3"/>
      <c r="C75" s="3"/>
      <c r="D75" s="3"/>
      <c r="E75" s="3"/>
      <c r="K75" s="63"/>
    </row>
    <row r="76" spans="2:11" ht="15">
      <c r="B76" s="3"/>
      <c r="C76" s="3"/>
      <c r="D76" s="3"/>
      <c r="E76" s="3"/>
      <c r="K76" s="63"/>
    </row>
    <row r="77" spans="2:11" ht="15">
      <c r="B77" s="3"/>
      <c r="C77" s="3"/>
      <c r="D77" s="3"/>
      <c r="E77" s="3"/>
      <c r="K77" s="63"/>
    </row>
    <row r="78" spans="2:11" ht="15">
      <c r="B78" s="3"/>
      <c r="C78" s="3"/>
      <c r="D78" s="3"/>
      <c r="E78" s="3"/>
      <c r="K78" s="63"/>
    </row>
    <row r="79" spans="2:11" ht="15">
      <c r="B79" s="3"/>
      <c r="C79" s="3"/>
      <c r="D79" s="3"/>
      <c r="E79" s="3"/>
      <c r="K79" s="63"/>
    </row>
    <row r="80" spans="2:11" ht="15">
      <c r="B80" s="3"/>
      <c r="C80" s="3"/>
      <c r="D80" s="3"/>
      <c r="E80" s="3"/>
      <c r="K80" s="63"/>
    </row>
    <row r="81" spans="2:11" ht="15">
      <c r="B81" s="3"/>
      <c r="C81" s="3"/>
      <c r="D81" s="3"/>
      <c r="E81" s="3"/>
      <c r="K81" s="63"/>
    </row>
    <row r="82" spans="2:11" ht="15">
      <c r="B82" s="3"/>
      <c r="C82" s="3"/>
      <c r="D82" s="3"/>
      <c r="E82" s="3"/>
      <c r="K82" s="63"/>
    </row>
    <row r="83" spans="2:11" ht="15">
      <c r="B83" s="3"/>
      <c r="C83" s="3"/>
      <c r="D83" s="3"/>
      <c r="E83" s="3"/>
      <c r="K83" s="63"/>
    </row>
    <row r="84" spans="2:11" ht="15">
      <c r="B84" s="3"/>
      <c r="C84" s="3"/>
      <c r="D84" s="3"/>
      <c r="E84" s="3"/>
      <c r="K84" s="63"/>
    </row>
    <row r="85" spans="2:11" ht="15">
      <c r="B85" s="3"/>
      <c r="C85" s="3"/>
      <c r="D85" s="3"/>
      <c r="E85" s="3"/>
      <c r="K85" s="63"/>
    </row>
    <row r="86" spans="2:11" ht="15">
      <c r="B86" s="3"/>
      <c r="C86" s="3"/>
      <c r="D86" s="3"/>
      <c r="E86" s="3"/>
      <c r="K86" s="63"/>
    </row>
    <row r="87" spans="2:11" ht="15">
      <c r="B87" s="3"/>
      <c r="C87" s="3"/>
      <c r="D87" s="3"/>
      <c r="E87" s="3"/>
      <c r="K87" s="63"/>
    </row>
    <row r="88" spans="2:11" ht="15">
      <c r="B88" s="3"/>
      <c r="C88" s="3"/>
      <c r="D88" s="3"/>
      <c r="E88" s="3"/>
      <c r="K88" s="63"/>
    </row>
    <row r="89" spans="2:11" ht="15">
      <c r="B89" s="3"/>
      <c r="C89" s="3"/>
      <c r="D89" s="3"/>
      <c r="E89" s="3"/>
      <c r="K89" s="63"/>
    </row>
    <row r="90" spans="2:11" ht="15">
      <c r="B90" s="3"/>
      <c r="C90" s="3"/>
      <c r="D90" s="3"/>
      <c r="E90" s="3"/>
      <c r="K90" s="63"/>
    </row>
    <row r="91" spans="2:11" ht="15">
      <c r="B91" s="3"/>
      <c r="C91" s="3"/>
      <c r="D91" s="3"/>
      <c r="E91" s="3"/>
      <c r="K91" s="63"/>
    </row>
    <row r="92" spans="2:11" ht="15">
      <c r="B92" s="3"/>
      <c r="C92" s="3"/>
      <c r="D92" s="3"/>
      <c r="E92" s="3"/>
      <c r="K92" s="63"/>
    </row>
    <row r="93" spans="2:11" ht="15">
      <c r="B93" s="3"/>
      <c r="C93" s="3"/>
      <c r="D93" s="3"/>
      <c r="E93" s="3"/>
      <c r="K93" s="63"/>
    </row>
    <row r="94" spans="2:11" ht="15">
      <c r="B94" s="3"/>
      <c r="C94" s="3"/>
      <c r="D94" s="3"/>
      <c r="E94" s="3"/>
      <c r="K94" s="63"/>
    </row>
    <row r="95" spans="2:11" ht="15">
      <c r="B95" s="3"/>
      <c r="C95" s="3"/>
      <c r="D95" s="3"/>
      <c r="E95" s="3"/>
      <c r="K95" s="63"/>
    </row>
    <row r="96" spans="2:11" ht="15">
      <c r="B96" s="3"/>
      <c r="C96" s="3"/>
      <c r="D96" s="3"/>
      <c r="E96" s="3"/>
      <c r="K96" s="63"/>
    </row>
    <row r="97" spans="2:11" ht="15">
      <c r="B97" s="3"/>
      <c r="C97" s="3"/>
      <c r="D97" s="3"/>
      <c r="E97" s="3"/>
      <c r="K97" s="63"/>
    </row>
    <row r="98" spans="2:11" ht="15">
      <c r="B98" s="3"/>
      <c r="C98" s="3"/>
      <c r="D98" s="3"/>
      <c r="E98" s="3"/>
      <c r="K98" s="63"/>
    </row>
    <row r="99" spans="2:5" ht="12.75">
      <c r="B99" s="3"/>
      <c r="C99" s="3"/>
      <c r="D99" s="3"/>
      <c r="E99" s="3"/>
    </row>
    <row r="100" spans="2:5" ht="12.75">
      <c r="B100" s="3"/>
      <c r="C100" s="3"/>
      <c r="D100" s="3"/>
      <c r="E100" s="3"/>
    </row>
    <row r="101" spans="2:5" ht="12.75">
      <c r="B101" s="3"/>
      <c r="C101" s="3"/>
      <c r="D101" s="3"/>
      <c r="E101" s="3"/>
    </row>
    <row r="102" spans="2:5" ht="12.75">
      <c r="B102" s="3"/>
      <c r="C102" s="3"/>
      <c r="D102" s="3"/>
      <c r="E102" s="3"/>
    </row>
    <row r="103" spans="2:5" ht="12.75">
      <c r="B103" s="3"/>
      <c r="C103" s="3"/>
      <c r="D103" s="3"/>
      <c r="E103" s="3"/>
    </row>
    <row r="104" spans="2:5" ht="12.75">
      <c r="B104" s="3"/>
      <c r="C104" s="3"/>
      <c r="D104" s="3"/>
      <c r="E104" s="3"/>
    </row>
    <row r="105" spans="2:5" ht="12.75">
      <c r="B105" s="3"/>
      <c r="C105" s="3"/>
      <c r="D105" s="3"/>
      <c r="E105" s="3"/>
    </row>
    <row r="106" spans="2:5" ht="12.75">
      <c r="B106" s="3"/>
      <c r="C106" s="3"/>
      <c r="D106" s="3"/>
      <c r="E106" s="3"/>
    </row>
    <row r="107" spans="2:5" ht="12.75">
      <c r="B107" s="3"/>
      <c r="C107" s="3"/>
      <c r="D107" s="3"/>
      <c r="E107" s="3"/>
    </row>
    <row r="108" spans="2:5" ht="12.75">
      <c r="B108" s="3"/>
      <c r="C108" s="3"/>
      <c r="D108" s="3"/>
      <c r="E108" s="3"/>
    </row>
    <row r="109" spans="2:5" ht="12.75">
      <c r="B109" s="3"/>
      <c r="C109" s="3"/>
      <c r="D109" s="3"/>
      <c r="E109" s="3"/>
    </row>
    <row r="110" spans="2:5" ht="12.75">
      <c r="B110" s="3"/>
      <c r="C110" s="3"/>
      <c r="D110" s="3"/>
      <c r="E110" s="3"/>
    </row>
    <row r="111" spans="2:5" ht="12.75">
      <c r="B111" s="3"/>
      <c r="C111" s="3"/>
      <c r="D111" s="3"/>
      <c r="E111" s="3"/>
    </row>
    <row r="112" spans="2:5" ht="12.75">
      <c r="B112" s="3"/>
      <c r="C112" s="3"/>
      <c r="D112" s="3"/>
      <c r="E112" s="3"/>
    </row>
    <row r="113" spans="2:5" ht="12.75">
      <c r="B113" s="3"/>
      <c r="C113" s="3"/>
      <c r="D113" s="3"/>
      <c r="E113" s="3"/>
    </row>
    <row r="114" spans="2:5" ht="12.75">
      <c r="B114" s="3"/>
      <c r="C114" s="3"/>
      <c r="D114" s="3"/>
      <c r="E114" s="3"/>
    </row>
    <row r="115" spans="2:5" ht="12.75">
      <c r="B115" s="3"/>
      <c r="C115" s="3"/>
      <c r="D115" s="3"/>
      <c r="E115" s="3"/>
    </row>
    <row r="116" spans="2:5" ht="12.75">
      <c r="B116" s="3"/>
      <c r="C116" s="3"/>
      <c r="D116" s="3"/>
      <c r="E116" s="3"/>
    </row>
    <row r="117" spans="2:5" ht="12.75">
      <c r="B117" s="3"/>
      <c r="C117" s="3"/>
      <c r="D117" s="3"/>
      <c r="E117" s="3"/>
    </row>
    <row r="118" spans="2:5" ht="12.75">
      <c r="B118" s="3"/>
      <c r="C118" s="3"/>
      <c r="D118" s="3"/>
      <c r="E118" s="3"/>
    </row>
    <row r="119" spans="2:5" ht="12.75">
      <c r="B119" s="3"/>
      <c r="C119" s="3"/>
      <c r="D119" s="3"/>
      <c r="E119" s="3"/>
    </row>
    <row r="120" spans="2:5" ht="12.75">
      <c r="B120" s="3"/>
      <c r="C120" s="3"/>
      <c r="D120" s="3"/>
      <c r="E120" s="3"/>
    </row>
    <row r="121" spans="2:5" ht="12.75">
      <c r="B121" s="3"/>
      <c r="C121" s="3"/>
      <c r="D121" s="3"/>
      <c r="E121" s="3"/>
    </row>
    <row r="122" spans="2:5" ht="12.75">
      <c r="B122" s="3"/>
      <c r="C122" s="3"/>
      <c r="D122" s="3"/>
      <c r="E122" s="3"/>
    </row>
    <row r="123" spans="2:5" ht="12.75">
      <c r="B123" s="3"/>
      <c r="C123" s="3"/>
      <c r="D123" s="3"/>
      <c r="E123" s="3"/>
    </row>
    <row r="124" spans="2:5" ht="12.75">
      <c r="B124" s="3"/>
      <c r="C124" s="3"/>
      <c r="D124" s="3"/>
      <c r="E124" s="3"/>
    </row>
    <row r="125" ht="12.75"/>
    <row r="126" ht="12.75"/>
    <row r="127" ht="12.75"/>
    <row r="128" ht="12.75"/>
    <row r="129" ht="12.75"/>
    <row r="130" ht="12.75"/>
    <row r="131" ht="12.75"/>
    <row r="132" ht="12.75"/>
    <row r="133" ht="12.75"/>
    <row r="134" ht="12.75"/>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sheetData>
  <sheetProtection/>
  <mergeCells count="69">
    <mergeCell ref="A11:B11"/>
    <mergeCell ref="C11:J11"/>
    <mergeCell ref="L11:M11"/>
    <mergeCell ref="A5:M5"/>
    <mergeCell ref="A1:B3"/>
    <mergeCell ref="C1:J3"/>
    <mergeCell ref="K1:M1"/>
    <mergeCell ref="K2:M2"/>
    <mergeCell ref="K3:M3"/>
    <mergeCell ref="A12:B12"/>
    <mergeCell ref="C12:M12"/>
    <mergeCell ref="A7:B7"/>
    <mergeCell ref="C7:H7"/>
    <mergeCell ref="I7:K7"/>
    <mergeCell ref="L7:M7"/>
    <mergeCell ref="A8:B8"/>
    <mergeCell ref="C8:M8"/>
    <mergeCell ref="A9:B9"/>
    <mergeCell ref="C9:M9"/>
    <mergeCell ref="A13:B13"/>
    <mergeCell ref="C13:M13"/>
    <mergeCell ref="A14:B14"/>
    <mergeCell ref="C14:M14"/>
    <mergeCell ref="A15:B15"/>
    <mergeCell ref="C15:M15"/>
    <mergeCell ref="A19:B20"/>
    <mergeCell ref="C19:D20"/>
    <mergeCell ref="F19:H19"/>
    <mergeCell ref="J19:L19"/>
    <mergeCell ref="F20:H20"/>
    <mergeCell ref="A17:B18"/>
    <mergeCell ref="C17:D18"/>
    <mergeCell ref="E17:M17"/>
    <mergeCell ref="F18:H18"/>
    <mergeCell ref="J18:L18"/>
    <mergeCell ref="I27:M27"/>
    <mergeCell ref="F44:F45"/>
    <mergeCell ref="J20:L20"/>
    <mergeCell ref="L22:M22"/>
    <mergeCell ref="A23:A24"/>
    <mergeCell ref="B23:B24"/>
    <mergeCell ref="C23:C24"/>
    <mergeCell ref="D23:D24"/>
    <mergeCell ref="E23:E25"/>
    <mergeCell ref="L23:M23"/>
    <mergeCell ref="D28:E28"/>
    <mergeCell ref="I28:M29"/>
    <mergeCell ref="D29:E29"/>
    <mergeCell ref="A32:M32"/>
    <mergeCell ref="B44:E45"/>
    <mergeCell ref="G44:G45"/>
    <mergeCell ref="F29:H29"/>
    <mergeCell ref="H44:M44"/>
    <mergeCell ref="A27:C29"/>
    <mergeCell ref="D27:E27"/>
    <mergeCell ref="A40:M40"/>
    <mergeCell ref="A42:A43"/>
    <mergeCell ref="B42:E43"/>
    <mergeCell ref="F42:G42"/>
    <mergeCell ref="H42:M43"/>
    <mergeCell ref="B46:E47"/>
    <mergeCell ref="G46:G47"/>
    <mergeCell ref="F46:F47"/>
    <mergeCell ref="F61:H62"/>
    <mergeCell ref="F63:H63"/>
    <mergeCell ref="F64:H65"/>
    <mergeCell ref="B48:E48"/>
    <mergeCell ref="H48:M48"/>
    <mergeCell ref="H47:M47"/>
  </mergeCells>
  <conditionalFormatting sqref="F35:G39">
    <cfRule type="cellIs" priority="7" dxfId="2" operator="between">
      <formula>$L$29</formula>
      <formula>$M$29</formula>
    </cfRule>
    <cfRule type="cellIs" priority="8" dxfId="1" operator="between">
      <formula>$L$28</formula>
      <formula>$M$28</formula>
    </cfRule>
    <cfRule type="cellIs" priority="9" dxfId="0" operator="between">
      <formula>'GRF-02 Agua'!#REF!</formula>
      <formula>$M$27</formula>
    </cfRule>
  </conditionalFormatting>
  <dataValidations count="8">
    <dataValidation type="list" allowBlank="1" showInputMessage="1" showErrorMessage="1" sqref="C14:M14">
      <formula1>$O$40:$O$43</formula1>
    </dataValidation>
    <dataValidation type="list" allowBlank="1" showInputMessage="1" showErrorMessage="1" sqref="C7:H7">
      <formula1>$O$22:$O$35</formula1>
    </dataValidation>
    <dataValidation type="list" allowBlank="1" showInputMessage="1" showErrorMessage="1" sqref="C19:C20">
      <formula1>'GRF-02 Agua'!#REF!</formula1>
    </dataValidation>
    <dataValidation type="list" allowBlank="1" showInputMessage="1" showErrorMessage="1" sqref="L7:M7">
      <formula1>$O$18:$O$19</formula1>
    </dataValidation>
    <dataValidation type="list" allowBlank="1" showInputMessage="1" showErrorMessage="1" sqref="D22">
      <formula1>$O$7:$O$9</formula1>
    </dataValidation>
    <dataValidation type="list" allowBlank="1" showInputMessage="1" showErrorMessage="1" sqref="B22">
      <formula1>$O$3:$O$5</formula1>
    </dataValidation>
    <dataValidation type="list" allowBlank="1" showInputMessage="1" showErrorMessage="1" sqref="B23 M19:M20 D23 B25">
      <formula1>$O$11:$O$16</formula1>
    </dataValidation>
    <dataValidation type="list" allowBlank="1" showInputMessage="1" showErrorMessage="1" sqref="C9:M9">
      <formula1>$O$38:$O$39</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1" r:id="rId2"/>
  <drawing r:id="rId1"/>
</worksheet>
</file>

<file path=xl/worksheets/sheet4.xml><?xml version="1.0" encoding="utf-8"?>
<worksheet xmlns="http://schemas.openxmlformats.org/spreadsheetml/2006/main" xmlns:r="http://schemas.openxmlformats.org/officeDocument/2006/relationships">
  <dimension ref="A1:AN124"/>
  <sheetViews>
    <sheetView showGridLines="0" view="pageBreakPreview" zoomScale="80" zoomScaleNormal="80" zoomScaleSheetLayoutView="80" zoomScalePageLayoutView="0" workbookViewId="0" topLeftCell="A28">
      <selection activeCell="H48" sqref="H48:M48"/>
    </sheetView>
  </sheetViews>
  <sheetFormatPr defaultColWidth="11.421875" defaultRowHeight="12.75" customHeight="1" zeroHeight="1"/>
  <cols>
    <col min="1" max="1" width="17.421875" style="1" customWidth="1"/>
    <col min="2" max="2" width="20.28125" style="1" customWidth="1"/>
    <col min="3" max="3" width="16.28125" style="1" customWidth="1"/>
    <col min="4" max="4" width="16.57421875" style="1" customWidth="1"/>
    <col min="5" max="5" width="17.7109375" style="1" customWidth="1"/>
    <col min="6" max="6" width="17.57421875" style="1" customWidth="1"/>
    <col min="7" max="8" width="16.140625" style="1" customWidth="1"/>
    <col min="9" max="9" width="17.7109375" style="1" customWidth="1"/>
    <col min="10" max="10" width="16.7109375" style="1" customWidth="1"/>
    <col min="11" max="11" width="15.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ht="25.5" customHeight="1" thickBot="1">
      <c r="A1" s="210"/>
      <c r="B1" s="210"/>
      <c r="C1" s="211" t="s">
        <v>0</v>
      </c>
      <c r="D1" s="211"/>
      <c r="E1" s="211"/>
      <c r="F1" s="211"/>
      <c r="G1" s="211"/>
      <c r="H1" s="211"/>
      <c r="I1" s="211"/>
      <c r="J1" s="211"/>
      <c r="K1" s="316" t="s">
        <v>1</v>
      </c>
      <c r="L1" s="316"/>
      <c r="M1" s="316"/>
    </row>
    <row r="2" spans="1:15" ht="25.5" customHeight="1" thickBot="1">
      <c r="A2" s="210"/>
      <c r="B2" s="210"/>
      <c r="C2" s="211"/>
      <c r="D2" s="211"/>
      <c r="E2" s="211"/>
      <c r="F2" s="211"/>
      <c r="G2" s="211"/>
      <c r="H2" s="211"/>
      <c r="I2" s="211"/>
      <c r="J2" s="211"/>
      <c r="K2" s="317" t="s">
        <v>2</v>
      </c>
      <c r="L2" s="317"/>
      <c r="M2" s="317"/>
      <c r="O2" s="2" t="s">
        <v>3</v>
      </c>
    </row>
    <row r="3" spans="1:15" ht="25.5" customHeight="1" thickBot="1">
      <c r="A3" s="210"/>
      <c r="B3" s="210"/>
      <c r="C3" s="211"/>
      <c r="D3" s="211"/>
      <c r="E3" s="211"/>
      <c r="F3" s="211"/>
      <c r="G3" s="211"/>
      <c r="H3" s="211"/>
      <c r="I3" s="211"/>
      <c r="J3" s="211"/>
      <c r="K3" s="317" t="s">
        <v>4</v>
      </c>
      <c r="L3" s="317"/>
      <c r="M3" s="317"/>
      <c r="O3" s="149" t="s">
        <v>5</v>
      </c>
    </row>
    <row r="4" spans="1:15" ht="14.25" customHeight="1" thickBot="1">
      <c r="A4" s="4"/>
      <c r="B4" s="5"/>
      <c r="C4" s="6"/>
      <c r="D4" s="6"/>
      <c r="E4" s="6"/>
      <c r="F4" s="6"/>
      <c r="G4" s="6"/>
      <c r="H4" s="6"/>
      <c r="I4" s="6"/>
      <c r="J4" s="6"/>
      <c r="K4" s="7"/>
      <c r="L4" s="7"/>
      <c r="M4" s="8"/>
      <c r="O4" s="149" t="s">
        <v>6</v>
      </c>
    </row>
    <row r="5" spans="1:15" ht="13.5" thickBot="1">
      <c r="A5" s="207" t="s">
        <v>7</v>
      </c>
      <c r="B5" s="208"/>
      <c r="C5" s="208"/>
      <c r="D5" s="208"/>
      <c r="E5" s="208"/>
      <c r="F5" s="208"/>
      <c r="G5" s="208"/>
      <c r="H5" s="208"/>
      <c r="I5" s="208"/>
      <c r="J5" s="208"/>
      <c r="K5" s="208"/>
      <c r="L5" s="208"/>
      <c r="M5" s="209"/>
      <c r="O5" s="149" t="s">
        <v>8</v>
      </c>
    </row>
    <row r="6" spans="1:15" ht="13.5" thickBot="1">
      <c r="A6" s="9"/>
      <c r="B6" s="10"/>
      <c r="C6" s="10"/>
      <c r="D6" s="10"/>
      <c r="E6" s="10"/>
      <c r="F6" s="10"/>
      <c r="G6" s="10"/>
      <c r="H6" s="10"/>
      <c r="I6" s="10"/>
      <c r="J6" s="10"/>
      <c r="K6" s="10"/>
      <c r="L6" s="10"/>
      <c r="M6" s="11"/>
      <c r="O6" s="2" t="s">
        <v>9</v>
      </c>
    </row>
    <row r="7" spans="1:15" ht="30" customHeight="1" thickBot="1">
      <c r="A7" s="202" t="s">
        <v>10</v>
      </c>
      <c r="B7" s="203"/>
      <c r="C7" s="214" t="s">
        <v>72</v>
      </c>
      <c r="D7" s="215"/>
      <c r="E7" s="215"/>
      <c r="F7" s="215"/>
      <c r="G7" s="215"/>
      <c r="H7" s="216"/>
      <c r="I7" s="202" t="s">
        <v>12</v>
      </c>
      <c r="J7" s="217"/>
      <c r="K7" s="203"/>
      <c r="L7" s="218" t="s">
        <v>13</v>
      </c>
      <c r="M7" s="219"/>
      <c r="O7" s="149" t="s">
        <v>14</v>
      </c>
    </row>
    <row r="8" spans="1:15" ht="34.5" customHeight="1" thickBot="1">
      <c r="A8" s="202" t="s">
        <v>15</v>
      </c>
      <c r="B8" s="203"/>
      <c r="C8" s="214" t="s">
        <v>97</v>
      </c>
      <c r="D8" s="215"/>
      <c r="E8" s="215"/>
      <c r="F8" s="215"/>
      <c r="G8" s="215"/>
      <c r="H8" s="215"/>
      <c r="I8" s="215"/>
      <c r="J8" s="215"/>
      <c r="K8" s="215"/>
      <c r="L8" s="215"/>
      <c r="M8" s="216"/>
      <c r="O8" s="149" t="s">
        <v>16</v>
      </c>
    </row>
    <row r="9" spans="1:16" ht="30" customHeight="1" thickBot="1">
      <c r="A9" s="202" t="s">
        <v>17</v>
      </c>
      <c r="B9" s="203"/>
      <c r="C9" s="204" t="s">
        <v>18</v>
      </c>
      <c r="D9" s="205"/>
      <c r="E9" s="205"/>
      <c r="F9" s="205"/>
      <c r="G9" s="205"/>
      <c r="H9" s="205"/>
      <c r="I9" s="205"/>
      <c r="J9" s="205"/>
      <c r="K9" s="205"/>
      <c r="L9" s="205"/>
      <c r="M9" s="206"/>
      <c r="O9" s="149" t="s">
        <v>19</v>
      </c>
      <c r="P9" s="12"/>
    </row>
    <row r="10" spans="1:15" ht="13.5" thickBot="1">
      <c r="A10" s="13"/>
      <c r="B10" s="149"/>
      <c r="C10" s="149"/>
      <c r="D10" s="149"/>
      <c r="E10" s="149"/>
      <c r="F10" s="149"/>
      <c r="G10" s="149"/>
      <c r="H10" s="149"/>
      <c r="I10" s="149"/>
      <c r="J10" s="149"/>
      <c r="K10" s="149"/>
      <c r="L10" s="149"/>
      <c r="M10" s="14"/>
      <c r="O10" s="2" t="s">
        <v>20</v>
      </c>
    </row>
    <row r="11" spans="1:15" ht="30" customHeight="1" thickBot="1">
      <c r="A11" s="202" t="s">
        <v>21</v>
      </c>
      <c r="B11" s="203"/>
      <c r="C11" s="220" t="s">
        <v>105</v>
      </c>
      <c r="D11" s="221"/>
      <c r="E11" s="221"/>
      <c r="F11" s="221"/>
      <c r="G11" s="221"/>
      <c r="H11" s="221"/>
      <c r="I11" s="221"/>
      <c r="J11" s="221"/>
      <c r="K11" s="15" t="s">
        <v>22</v>
      </c>
      <c r="L11" s="222" t="s">
        <v>190</v>
      </c>
      <c r="M11" s="223"/>
      <c r="O11" s="149" t="s">
        <v>23</v>
      </c>
    </row>
    <row r="12" spans="1:15" ht="34.5" customHeight="1" thickBot="1">
      <c r="A12" s="202" t="s">
        <v>24</v>
      </c>
      <c r="B12" s="203"/>
      <c r="C12" s="311" t="s">
        <v>106</v>
      </c>
      <c r="D12" s="314"/>
      <c r="E12" s="314"/>
      <c r="F12" s="314"/>
      <c r="G12" s="314"/>
      <c r="H12" s="314"/>
      <c r="I12" s="314"/>
      <c r="J12" s="314"/>
      <c r="K12" s="314"/>
      <c r="L12" s="314"/>
      <c r="M12" s="315"/>
      <c r="O12" s="149" t="s">
        <v>25</v>
      </c>
    </row>
    <row r="13" spans="1:15" ht="33" customHeight="1" thickBot="1">
      <c r="A13" s="202" t="s">
        <v>26</v>
      </c>
      <c r="B13" s="203"/>
      <c r="C13" s="311" t="s">
        <v>101</v>
      </c>
      <c r="D13" s="312"/>
      <c r="E13" s="312"/>
      <c r="F13" s="312"/>
      <c r="G13" s="312"/>
      <c r="H13" s="312"/>
      <c r="I13" s="312"/>
      <c r="J13" s="312"/>
      <c r="K13" s="312"/>
      <c r="L13" s="312"/>
      <c r="M13" s="313"/>
      <c r="O13" s="1" t="s">
        <v>27</v>
      </c>
    </row>
    <row r="14" spans="1:15" ht="30" customHeight="1" thickBot="1">
      <c r="A14" s="202" t="s">
        <v>28</v>
      </c>
      <c r="B14" s="203"/>
      <c r="C14" s="214" t="s">
        <v>29</v>
      </c>
      <c r="D14" s="215"/>
      <c r="E14" s="215"/>
      <c r="F14" s="215"/>
      <c r="G14" s="215"/>
      <c r="H14" s="215"/>
      <c r="I14" s="215"/>
      <c r="J14" s="215"/>
      <c r="K14" s="215"/>
      <c r="L14" s="215"/>
      <c r="M14" s="216"/>
      <c r="O14" s="1" t="s">
        <v>30</v>
      </c>
    </row>
    <row r="15" spans="1:15" ht="30" customHeight="1" thickBot="1">
      <c r="A15" s="202" t="s">
        <v>31</v>
      </c>
      <c r="B15" s="203"/>
      <c r="C15" s="214" t="s">
        <v>196</v>
      </c>
      <c r="D15" s="215"/>
      <c r="E15" s="215"/>
      <c r="F15" s="215"/>
      <c r="G15" s="215"/>
      <c r="H15" s="215"/>
      <c r="I15" s="215"/>
      <c r="J15" s="215"/>
      <c r="K15" s="215"/>
      <c r="L15" s="215"/>
      <c r="M15" s="216"/>
      <c r="O15" s="149" t="s">
        <v>32</v>
      </c>
    </row>
    <row r="16" spans="1:15" ht="13.5" thickBot="1">
      <c r="A16" s="13"/>
      <c r="B16" s="149"/>
      <c r="C16" s="149"/>
      <c r="D16" s="149"/>
      <c r="E16" s="149"/>
      <c r="F16" s="149"/>
      <c r="G16" s="149"/>
      <c r="H16" s="149"/>
      <c r="I16" s="149"/>
      <c r="J16" s="149"/>
      <c r="K16" s="149"/>
      <c r="L16" s="149"/>
      <c r="M16" s="14"/>
      <c r="O16" s="149" t="s">
        <v>33</v>
      </c>
    </row>
    <row r="17" spans="1:15" ht="17.25" customHeight="1" thickBot="1">
      <c r="A17" s="242" t="s">
        <v>34</v>
      </c>
      <c r="B17" s="243"/>
      <c r="C17" s="242" t="s">
        <v>35</v>
      </c>
      <c r="D17" s="243"/>
      <c r="E17" s="242" t="s">
        <v>36</v>
      </c>
      <c r="F17" s="246"/>
      <c r="G17" s="246"/>
      <c r="H17" s="246"/>
      <c r="I17" s="246"/>
      <c r="J17" s="246"/>
      <c r="K17" s="246"/>
      <c r="L17" s="246"/>
      <c r="M17" s="243"/>
      <c r="O17" s="2" t="s">
        <v>37</v>
      </c>
    </row>
    <row r="18" spans="1:15" ht="53.25" customHeight="1" thickBot="1">
      <c r="A18" s="244"/>
      <c r="B18" s="245"/>
      <c r="C18" s="256"/>
      <c r="D18" s="258"/>
      <c r="E18" s="16" t="s">
        <v>38</v>
      </c>
      <c r="F18" s="202" t="s">
        <v>39</v>
      </c>
      <c r="G18" s="217"/>
      <c r="H18" s="203"/>
      <c r="I18" s="17" t="s">
        <v>40</v>
      </c>
      <c r="J18" s="202" t="s">
        <v>41</v>
      </c>
      <c r="K18" s="217"/>
      <c r="L18" s="203"/>
      <c r="M18" s="16" t="s">
        <v>42</v>
      </c>
      <c r="O18" s="149" t="s">
        <v>43</v>
      </c>
    </row>
    <row r="19" spans="1:15" ht="48" customHeight="1" thickBot="1">
      <c r="A19" s="224" t="s">
        <v>110</v>
      </c>
      <c r="B19" s="304"/>
      <c r="C19" s="230" t="s">
        <v>44</v>
      </c>
      <c r="D19" s="307"/>
      <c r="E19" s="153">
        <v>1</v>
      </c>
      <c r="F19" s="239" t="s">
        <v>107</v>
      </c>
      <c r="G19" s="240"/>
      <c r="H19" s="241"/>
      <c r="I19" s="153" t="s">
        <v>119</v>
      </c>
      <c r="J19" s="301" t="s">
        <v>109</v>
      </c>
      <c r="K19" s="302"/>
      <c r="L19" s="303"/>
      <c r="M19" s="19" t="s">
        <v>23</v>
      </c>
      <c r="O19" s="149"/>
    </row>
    <row r="20" spans="1:15" ht="48" customHeight="1" thickBot="1">
      <c r="A20" s="305"/>
      <c r="B20" s="306"/>
      <c r="C20" s="234"/>
      <c r="D20" s="308"/>
      <c r="E20" s="153">
        <v>2</v>
      </c>
      <c r="F20" s="236" t="s">
        <v>108</v>
      </c>
      <c r="G20" s="309"/>
      <c r="H20" s="310"/>
      <c r="I20" s="153" t="s">
        <v>119</v>
      </c>
      <c r="J20" s="301" t="s">
        <v>103</v>
      </c>
      <c r="K20" s="302"/>
      <c r="L20" s="303"/>
      <c r="M20" s="19" t="s">
        <v>23</v>
      </c>
      <c r="O20" s="149"/>
    </row>
    <row r="21" spans="1:40" ht="13.5" thickBot="1">
      <c r="A21" s="13"/>
      <c r="B21" s="149"/>
      <c r="C21" s="149"/>
      <c r="D21" s="149"/>
      <c r="E21" s="149"/>
      <c r="F21" s="149"/>
      <c r="G21" s="149"/>
      <c r="H21" s="149"/>
      <c r="I21" s="149"/>
      <c r="J21" s="149"/>
      <c r="K21" s="149"/>
      <c r="L21" s="149"/>
      <c r="M21" s="14"/>
      <c r="O21" s="2" t="s">
        <v>46</v>
      </c>
      <c r="AN21" s="1">
        <v>2002</v>
      </c>
    </row>
    <row r="22" spans="1:40" ht="45.75" customHeight="1" thickBot="1">
      <c r="A22" s="16" t="s">
        <v>47</v>
      </c>
      <c r="B22" s="152" t="s">
        <v>8</v>
      </c>
      <c r="C22" s="21" t="s">
        <v>48</v>
      </c>
      <c r="D22" s="152" t="s">
        <v>19</v>
      </c>
      <c r="E22" s="16" t="s">
        <v>49</v>
      </c>
      <c r="F22" s="74">
        <v>0.005</v>
      </c>
      <c r="G22" s="16" t="s">
        <v>50</v>
      </c>
      <c r="H22" s="23" t="s">
        <v>51</v>
      </c>
      <c r="I22" s="16" t="s">
        <v>52</v>
      </c>
      <c r="J22" s="24" t="s">
        <v>51</v>
      </c>
      <c r="K22" s="16" t="s">
        <v>53</v>
      </c>
      <c r="L22" s="239" t="s">
        <v>51</v>
      </c>
      <c r="M22" s="241"/>
      <c r="O22" s="25" t="s">
        <v>54</v>
      </c>
      <c r="AN22" s="1">
        <f>AN21+1</f>
        <v>2003</v>
      </c>
    </row>
    <row r="23" spans="1:15" ht="16.5" customHeight="1" thickBot="1">
      <c r="A23" s="251" t="s">
        <v>55</v>
      </c>
      <c r="B23" s="253" t="s">
        <v>27</v>
      </c>
      <c r="C23" s="251" t="s">
        <v>56</v>
      </c>
      <c r="D23" s="253" t="s">
        <v>27</v>
      </c>
      <c r="E23" s="251" t="s">
        <v>57</v>
      </c>
      <c r="F23" s="26" t="s">
        <v>58</v>
      </c>
      <c r="G23" s="27">
        <v>2016</v>
      </c>
      <c r="H23" s="27">
        <v>2017</v>
      </c>
      <c r="I23" s="27">
        <v>2018</v>
      </c>
      <c r="J23" s="27">
        <v>2019</v>
      </c>
      <c r="K23" s="27">
        <v>2020</v>
      </c>
      <c r="L23" s="247" t="s">
        <v>59</v>
      </c>
      <c r="M23" s="248"/>
      <c r="O23" s="25" t="s">
        <v>60</v>
      </c>
    </row>
    <row r="24" spans="1:15" ht="30" customHeight="1" thickBot="1">
      <c r="A24" s="252"/>
      <c r="B24" s="254"/>
      <c r="C24" s="252"/>
      <c r="D24" s="254"/>
      <c r="E24" s="255"/>
      <c r="F24" s="28" t="s">
        <v>61</v>
      </c>
      <c r="G24" s="29" t="s">
        <v>51</v>
      </c>
      <c r="H24" s="29" t="s">
        <v>51</v>
      </c>
      <c r="I24" s="29" t="s">
        <v>51</v>
      </c>
      <c r="J24" s="29" t="s">
        <v>51</v>
      </c>
      <c r="K24" s="29" t="s">
        <v>51</v>
      </c>
      <c r="L24" s="29" t="s">
        <v>51</v>
      </c>
      <c r="M24" s="29" t="s">
        <v>51</v>
      </c>
      <c r="O24" s="25" t="s">
        <v>62</v>
      </c>
    </row>
    <row r="25" spans="1:15" ht="30" customHeight="1" thickBot="1">
      <c r="A25" s="30"/>
      <c r="B25" s="31"/>
      <c r="C25" s="32"/>
      <c r="D25" s="32"/>
      <c r="E25" s="252"/>
      <c r="F25" s="33" t="s">
        <v>63</v>
      </c>
      <c r="G25" s="29" t="s">
        <v>51</v>
      </c>
      <c r="H25" s="29" t="s">
        <v>51</v>
      </c>
      <c r="I25" s="29" t="s">
        <v>51</v>
      </c>
      <c r="J25" s="29" t="s">
        <v>51</v>
      </c>
      <c r="K25" s="29" t="s">
        <v>51</v>
      </c>
      <c r="L25" s="29" t="s">
        <v>51</v>
      </c>
      <c r="M25" s="29" t="s">
        <v>51</v>
      </c>
      <c r="O25" s="25"/>
    </row>
    <row r="26" spans="1:40" ht="13.5" thickBot="1">
      <c r="A26" s="13"/>
      <c r="B26" s="149"/>
      <c r="C26" s="149"/>
      <c r="D26" s="34"/>
      <c r="E26" s="149"/>
      <c r="F26" s="149"/>
      <c r="G26" s="149"/>
      <c r="H26" s="149"/>
      <c r="I26" s="149"/>
      <c r="J26" s="149"/>
      <c r="K26" s="149"/>
      <c r="L26" s="149"/>
      <c r="M26" s="14"/>
      <c r="O26" s="25"/>
      <c r="AN26" s="1" t="e">
        <f>#REF!+1</f>
        <v>#REF!</v>
      </c>
    </row>
    <row r="27" spans="1:40" ht="51.75" customHeight="1" thickBot="1">
      <c r="A27" s="242" t="s">
        <v>64</v>
      </c>
      <c r="B27" s="246"/>
      <c r="C27" s="243"/>
      <c r="D27" s="260" t="s">
        <v>65</v>
      </c>
      <c r="E27" s="261"/>
      <c r="F27" s="318" t="s">
        <v>211</v>
      </c>
      <c r="G27" s="319"/>
      <c r="H27" s="320"/>
      <c r="I27" s="321" t="s">
        <v>111</v>
      </c>
      <c r="J27" s="322"/>
      <c r="K27" s="322"/>
      <c r="L27" s="322"/>
      <c r="M27" s="323"/>
      <c r="O27" s="25" t="s">
        <v>67</v>
      </c>
      <c r="AN27" s="1" t="e">
        <f>AN26+1</f>
        <v>#REF!</v>
      </c>
    </row>
    <row r="28" spans="1:40" ht="47.25" customHeight="1" thickBot="1">
      <c r="A28" s="256"/>
      <c r="B28" s="257"/>
      <c r="C28" s="258"/>
      <c r="D28" s="267" t="s">
        <v>68</v>
      </c>
      <c r="E28" s="324"/>
      <c r="F28" s="68">
        <v>-0.005</v>
      </c>
      <c r="G28" s="69" t="s">
        <v>66</v>
      </c>
      <c r="H28" s="70" t="s">
        <v>212</v>
      </c>
      <c r="I28" s="290" t="s">
        <v>114</v>
      </c>
      <c r="J28" s="290"/>
      <c r="K28" s="290"/>
      <c r="L28" s="290"/>
      <c r="M28" s="291"/>
      <c r="O28" s="25" t="s">
        <v>69</v>
      </c>
      <c r="AN28" s="1" t="e">
        <f>#REF!+1</f>
        <v>#REF!</v>
      </c>
    </row>
    <row r="29" spans="1:40" ht="46.5" customHeight="1" thickBot="1">
      <c r="A29" s="244"/>
      <c r="B29" s="259"/>
      <c r="C29" s="245"/>
      <c r="D29" s="269" t="s">
        <v>70</v>
      </c>
      <c r="E29" s="270"/>
      <c r="F29" s="325" t="s">
        <v>213</v>
      </c>
      <c r="G29" s="326"/>
      <c r="H29" s="327"/>
      <c r="I29" s="292"/>
      <c r="J29" s="293"/>
      <c r="K29" s="293"/>
      <c r="L29" s="293"/>
      <c r="M29" s="294"/>
      <c r="O29" s="25" t="s">
        <v>71</v>
      </c>
      <c r="AN29" s="1" t="e">
        <f>#REF!+1</f>
        <v>#REF!</v>
      </c>
    </row>
    <row r="30" spans="1:40" ht="12.75">
      <c r="A30" s="13"/>
      <c r="B30" s="149"/>
      <c r="C30" s="149"/>
      <c r="D30" s="149"/>
      <c r="E30" s="149"/>
      <c r="F30" s="149"/>
      <c r="G30" s="149"/>
      <c r="H30" s="149"/>
      <c r="I30" s="149"/>
      <c r="J30" s="149"/>
      <c r="K30" s="149"/>
      <c r="L30" s="149"/>
      <c r="M30" s="14"/>
      <c r="O30" s="25" t="s">
        <v>72</v>
      </c>
      <c r="AN30" s="1" t="e">
        <f>#REF!+1</f>
        <v>#REF!</v>
      </c>
    </row>
    <row r="31" spans="15:40" ht="13.5" customHeight="1" thickBot="1">
      <c r="O31" s="25" t="s">
        <v>11</v>
      </c>
      <c r="AN31" s="1" t="e">
        <f>AN30+1</f>
        <v>#REF!</v>
      </c>
    </row>
    <row r="32" spans="1:40" ht="13.5" thickBot="1">
      <c r="A32" s="207" t="s">
        <v>73</v>
      </c>
      <c r="B32" s="208"/>
      <c r="C32" s="208"/>
      <c r="D32" s="208"/>
      <c r="E32" s="208"/>
      <c r="F32" s="208"/>
      <c r="G32" s="208"/>
      <c r="H32" s="208"/>
      <c r="I32" s="208"/>
      <c r="J32" s="208"/>
      <c r="K32" s="208"/>
      <c r="L32" s="208"/>
      <c r="M32" s="209"/>
      <c r="O32" s="25" t="s">
        <v>74</v>
      </c>
      <c r="AN32" s="1" t="e">
        <f>AN31+1</f>
        <v>#REF!</v>
      </c>
    </row>
    <row r="33" spans="1:15" ht="50.25" customHeight="1" thickBot="1">
      <c r="A33" s="154"/>
      <c r="B33" s="43"/>
      <c r="C33" s="43"/>
      <c r="D33" s="44"/>
      <c r="E33" s="44"/>
      <c r="F33" s="44"/>
      <c r="G33" s="44"/>
      <c r="H33" s="45"/>
      <c r="I33" s="45"/>
      <c r="J33" s="45"/>
      <c r="K33" s="45"/>
      <c r="L33" s="45"/>
      <c r="M33" s="46"/>
      <c r="O33" s="25"/>
    </row>
    <row r="34" spans="1:38" ht="50.25" customHeight="1" thickBot="1">
      <c r="A34" s="154"/>
      <c r="B34" s="165" t="s">
        <v>75</v>
      </c>
      <c r="C34" s="166" t="s">
        <v>76</v>
      </c>
      <c r="D34" s="167" t="str">
        <f>F20</f>
        <v>Kwh consumidos periodo vigencia anterior</v>
      </c>
      <c r="E34" s="167" t="str">
        <f>F19</f>
        <v>Kwh consumidos periodo vigencia actual</v>
      </c>
      <c r="F34" s="168" t="s">
        <v>77</v>
      </c>
      <c r="G34" s="169" t="s">
        <v>78</v>
      </c>
      <c r="J34" s="149"/>
      <c r="K34" s="149"/>
      <c r="L34" s="149"/>
      <c r="M34" s="151"/>
      <c r="O34" s="25" t="s">
        <v>79</v>
      </c>
      <c r="AI34"/>
      <c r="AL34" s="1"/>
    </row>
    <row r="35" spans="1:38" ht="21.75" customHeight="1">
      <c r="A35" s="154"/>
      <c r="B35" s="170" t="s">
        <v>128</v>
      </c>
      <c r="C35" s="171">
        <v>0.00125</v>
      </c>
      <c r="D35" s="194">
        <v>10800</v>
      </c>
      <c r="E35" s="172">
        <f>3728*3</f>
        <v>11184</v>
      </c>
      <c r="F35" s="173">
        <f>((D35-E35)/D35)</f>
        <v>-0.035555555555555556</v>
      </c>
      <c r="G35" s="174">
        <f>F35</f>
        <v>-0.035555555555555556</v>
      </c>
      <c r="J35" s="149"/>
      <c r="K35" s="149"/>
      <c r="L35" s="149"/>
      <c r="M35" s="151"/>
      <c r="O35" s="25" t="s">
        <v>80</v>
      </c>
      <c r="AI35"/>
      <c r="AL35" s="1"/>
    </row>
    <row r="36" spans="1:38" ht="21.75" customHeight="1">
      <c r="A36" s="154"/>
      <c r="B36" s="175" t="s">
        <v>130</v>
      </c>
      <c r="C36" s="176">
        <v>0.00125</v>
      </c>
      <c r="D36" s="195">
        <v>10866</v>
      </c>
      <c r="E36" s="177">
        <v>10984</v>
      </c>
      <c r="F36" s="178">
        <f>((D36-E36)/D36)</f>
        <v>-0.01085956193631511</v>
      </c>
      <c r="G36" s="179">
        <f>G35+F36</f>
        <v>-0.04641511749187067</v>
      </c>
      <c r="J36" s="149"/>
      <c r="K36" s="149"/>
      <c r="L36" s="149"/>
      <c r="M36" s="151"/>
      <c r="O36" s="25"/>
      <c r="AI36"/>
      <c r="AL36" s="1"/>
    </row>
    <row r="37" spans="1:38" ht="21.75" customHeight="1">
      <c r="A37" s="154"/>
      <c r="B37" s="175" t="s">
        <v>132</v>
      </c>
      <c r="C37" s="176">
        <v>0.00125</v>
      </c>
      <c r="D37" s="195">
        <v>11138</v>
      </c>
      <c r="E37" s="177">
        <v>10910</v>
      </c>
      <c r="F37" s="178">
        <f>((D37-E37)/D37)</f>
        <v>0.02047046148321063</v>
      </c>
      <c r="G37" s="179">
        <f>G36+F37</f>
        <v>-0.025944656008660038</v>
      </c>
      <c r="J37" s="149"/>
      <c r="K37" s="149"/>
      <c r="L37" s="149"/>
      <c r="M37" s="151"/>
      <c r="O37" s="25"/>
      <c r="AI37"/>
      <c r="AL37" s="1"/>
    </row>
    <row r="38" spans="1:16" ht="21.75" customHeight="1" thickBot="1">
      <c r="A38" s="13"/>
      <c r="B38" s="180" t="s">
        <v>134</v>
      </c>
      <c r="C38" s="181">
        <v>0.00125</v>
      </c>
      <c r="D38" s="350">
        <v>10456</v>
      </c>
      <c r="E38" s="182">
        <v>11209</v>
      </c>
      <c r="F38" s="183">
        <f>((D38-E38)/D38)</f>
        <v>-0.07201606732976282</v>
      </c>
      <c r="G38" s="184">
        <f>G37+F38</f>
        <v>-0.09796072333842286</v>
      </c>
      <c r="H38" s="149"/>
      <c r="I38" s="149"/>
      <c r="J38" s="149"/>
      <c r="K38" s="149"/>
      <c r="L38" s="149"/>
      <c r="M38" s="14"/>
      <c r="N38" s="149"/>
      <c r="O38" s="57" t="s">
        <v>18</v>
      </c>
      <c r="P38" s="149"/>
    </row>
    <row r="39" spans="1:15" ht="50.25" customHeight="1" thickBot="1">
      <c r="A39" s="13"/>
      <c r="B39" s="149"/>
      <c r="C39" s="149"/>
      <c r="D39" s="149"/>
      <c r="E39" s="149"/>
      <c r="F39" s="149"/>
      <c r="G39" s="149"/>
      <c r="H39" s="149"/>
      <c r="I39" s="149"/>
      <c r="J39" s="149"/>
      <c r="K39" s="149"/>
      <c r="L39" s="149"/>
      <c r="M39" s="14"/>
      <c r="O39" s="57" t="s">
        <v>81</v>
      </c>
    </row>
    <row r="40" spans="1:40" ht="13.5" customHeight="1" thickBot="1">
      <c r="A40" s="207" t="s">
        <v>82</v>
      </c>
      <c r="B40" s="208"/>
      <c r="C40" s="208"/>
      <c r="D40" s="208"/>
      <c r="E40" s="208"/>
      <c r="F40" s="208"/>
      <c r="G40" s="208"/>
      <c r="H40" s="208"/>
      <c r="I40" s="208"/>
      <c r="J40" s="208"/>
      <c r="K40" s="208"/>
      <c r="L40" s="208"/>
      <c r="M40" s="209"/>
      <c r="O40" s="149" t="s">
        <v>83</v>
      </c>
      <c r="AN40" s="1" t="e">
        <f>#REF!+1</f>
        <v>#REF!</v>
      </c>
    </row>
    <row r="41" spans="1:40" ht="13.5" thickBot="1">
      <c r="A41" s="13"/>
      <c r="B41" s="149"/>
      <c r="C41" s="149"/>
      <c r="D41" s="149"/>
      <c r="E41" s="149"/>
      <c r="F41" s="149"/>
      <c r="G41" s="149"/>
      <c r="H41" s="149"/>
      <c r="I41" s="149"/>
      <c r="J41" s="149"/>
      <c r="K41" s="149"/>
      <c r="L41" s="149"/>
      <c r="M41" s="14"/>
      <c r="O41" s="149" t="s">
        <v>84</v>
      </c>
      <c r="AN41" s="1" t="e">
        <f>AN40+1</f>
        <v>#REF!</v>
      </c>
    </row>
    <row r="42" spans="1:40" ht="25.5" customHeight="1" thickBot="1">
      <c r="A42" s="251" t="s">
        <v>85</v>
      </c>
      <c r="B42" s="242" t="s">
        <v>86</v>
      </c>
      <c r="C42" s="246"/>
      <c r="D42" s="246"/>
      <c r="E42" s="243"/>
      <c r="F42" s="202" t="s">
        <v>87</v>
      </c>
      <c r="G42" s="203"/>
      <c r="H42" s="242" t="s">
        <v>88</v>
      </c>
      <c r="I42" s="246"/>
      <c r="J42" s="246"/>
      <c r="K42" s="246"/>
      <c r="L42" s="246"/>
      <c r="M42" s="243"/>
      <c r="O42" s="1" t="s">
        <v>29</v>
      </c>
      <c r="AN42" s="1" t="e">
        <f>AN41+1</f>
        <v>#REF!</v>
      </c>
    </row>
    <row r="43" spans="1:15" ht="25.5" customHeight="1" thickBot="1">
      <c r="A43" s="252"/>
      <c r="B43" s="244"/>
      <c r="C43" s="259"/>
      <c r="D43" s="259"/>
      <c r="E43" s="245"/>
      <c r="F43" s="16" t="s">
        <v>89</v>
      </c>
      <c r="G43" s="17" t="s">
        <v>90</v>
      </c>
      <c r="H43" s="244"/>
      <c r="I43" s="259"/>
      <c r="J43" s="259"/>
      <c r="K43" s="259"/>
      <c r="L43" s="259"/>
      <c r="M43" s="245"/>
      <c r="O43" s="1" t="s">
        <v>91</v>
      </c>
    </row>
    <row r="44" spans="1:7" ht="336.75" customHeight="1" thickBot="1">
      <c r="A44" s="185" t="s">
        <v>128</v>
      </c>
      <c r="B44" s="279" t="s">
        <v>221</v>
      </c>
      <c r="C44" s="280"/>
      <c r="D44" s="280"/>
      <c r="E44" s="280"/>
      <c r="F44" s="59"/>
      <c r="G44" s="150" t="s">
        <v>214</v>
      </c>
    </row>
    <row r="45" spans="1:13" ht="185.25" customHeight="1" thickBot="1">
      <c r="A45" s="186" t="s">
        <v>130</v>
      </c>
      <c r="B45" s="279" t="s">
        <v>225</v>
      </c>
      <c r="C45" s="280"/>
      <c r="D45" s="280"/>
      <c r="E45" s="280"/>
      <c r="F45" s="189" t="s">
        <v>214</v>
      </c>
      <c r="G45" s="189"/>
      <c r="H45" s="328" t="s">
        <v>222</v>
      </c>
      <c r="I45" s="329"/>
      <c r="J45" s="329"/>
      <c r="K45" s="329"/>
      <c r="L45" s="329"/>
      <c r="M45" s="330"/>
    </row>
    <row r="46" spans="1:13" ht="86.25" customHeight="1" thickBot="1">
      <c r="A46" s="185" t="s">
        <v>132</v>
      </c>
      <c r="B46" s="279" t="s">
        <v>229</v>
      </c>
      <c r="C46" s="280"/>
      <c r="D46" s="280"/>
      <c r="E46" s="280"/>
      <c r="F46" s="59"/>
      <c r="G46" s="150" t="s">
        <v>214</v>
      </c>
      <c r="H46" s="273"/>
      <c r="I46" s="274"/>
      <c r="J46" s="274"/>
      <c r="K46" s="274"/>
      <c r="L46" s="274"/>
      <c r="M46" s="275"/>
    </row>
    <row r="47" spans="1:13" ht="166.5" customHeight="1" thickBot="1">
      <c r="A47" s="187" t="s">
        <v>134</v>
      </c>
      <c r="B47" s="351" t="s">
        <v>236</v>
      </c>
      <c r="C47" s="352"/>
      <c r="D47" s="352"/>
      <c r="E47" s="352"/>
      <c r="F47" s="59"/>
      <c r="G47" s="150" t="s">
        <v>214</v>
      </c>
      <c r="H47" s="273"/>
      <c r="I47" s="274"/>
      <c r="J47" s="274"/>
      <c r="K47" s="274"/>
      <c r="L47" s="274"/>
      <c r="M47" s="275"/>
    </row>
    <row r="48" spans="1:40" ht="72" customHeight="1" thickBot="1">
      <c r="A48" s="58" t="s">
        <v>92</v>
      </c>
      <c r="B48" s="279" t="s">
        <v>237</v>
      </c>
      <c r="C48" s="280"/>
      <c r="D48" s="280"/>
      <c r="E48" s="280"/>
      <c r="F48" s="59"/>
      <c r="G48" s="150" t="s">
        <v>214</v>
      </c>
      <c r="H48" s="273"/>
      <c r="I48" s="274"/>
      <c r="J48" s="274"/>
      <c r="K48" s="274"/>
      <c r="L48" s="274"/>
      <c r="M48" s="275"/>
      <c r="AN48" s="1" t="e">
        <f>#REF!+1</f>
        <v>#REF!</v>
      </c>
    </row>
    <row r="49" ht="12.75"/>
    <row r="50" ht="12.75"/>
    <row r="51" ht="12.75"/>
    <row r="52" ht="12.75"/>
    <row r="53" ht="12.75"/>
    <row r="54" ht="12.75"/>
    <row r="55" ht="12.75"/>
    <row r="56" ht="12.75"/>
    <row r="57" ht="12.75"/>
    <row r="58" ht="12.75"/>
    <row r="59" ht="12.75"/>
    <row r="60" ht="12.75"/>
    <row r="61" spans="2:11" ht="15">
      <c r="B61" s="149"/>
      <c r="C61" s="149"/>
      <c r="D61" s="149"/>
      <c r="E61" s="149"/>
      <c r="F61" s="265"/>
      <c r="G61" s="265"/>
      <c r="H61" s="265"/>
      <c r="I61" s="62" t="s">
        <v>93</v>
      </c>
      <c r="K61" s="63"/>
    </row>
    <row r="62" spans="2:11" ht="15">
      <c r="B62" s="149"/>
      <c r="C62" s="149"/>
      <c r="D62" s="149"/>
      <c r="E62" s="149"/>
      <c r="F62" s="265"/>
      <c r="G62" s="265"/>
      <c r="H62" s="265"/>
      <c r="I62" s="62" t="s">
        <v>94</v>
      </c>
      <c r="K62" s="63"/>
    </row>
    <row r="63" spans="2:11" ht="15">
      <c r="B63" s="149"/>
      <c r="C63" s="149"/>
      <c r="D63" s="149"/>
      <c r="E63" s="149"/>
      <c r="F63" s="265"/>
      <c r="G63" s="265"/>
      <c r="H63" s="265"/>
      <c r="I63" s="62" t="s">
        <v>95</v>
      </c>
      <c r="K63" s="63"/>
    </row>
    <row r="64" spans="2:11" ht="15">
      <c r="B64" s="149"/>
      <c r="C64" s="149"/>
      <c r="D64" s="149"/>
      <c r="E64" s="149"/>
      <c r="F64" s="265"/>
      <c r="G64" s="265"/>
      <c r="H64" s="265"/>
      <c r="K64" s="63"/>
    </row>
    <row r="65" spans="2:11" ht="15">
      <c r="B65" s="149"/>
      <c r="C65" s="149"/>
      <c r="D65" s="149"/>
      <c r="E65" s="149"/>
      <c r="F65" s="265"/>
      <c r="G65" s="265"/>
      <c r="H65" s="265"/>
      <c r="K65" s="63"/>
    </row>
    <row r="66" spans="2:11" ht="15">
      <c r="B66" s="149"/>
      <c r="C66" s="149"/>
      <c r="D66" s="149"/>
      <c r="E66" s="149"/>
      <c r="K66" s="63"/>
    </row>
    <row r="67" spans="2:11" ht="15">
      <c r="B67" s="149"/>
      <c r="C67" s="149"/>
      <c r="D67" s="149"/>
      <c r="E67" s="149"/>
      <c r="K67" s="63"/>
    </row>
    <row r="68" spans="2:11" ht="15">
      <c r="B68" s="149"/>
      <c r="C68" s="149"/>
      <c r="D68" s="149"/>
      <c r="E68" s="149"/>
      <c r="K68" s="63"/>
    </row>
    <row r="69" spans="2:11" ht="15">
      <c r="B69" s="149"/>
      <c r="C69" s="149"/>
      <c r="D69" s="149"/>
      <c r="E69" s="149"/>
      <c r="K69" s="63"/>
    </row>
    <row r="70" spans="2:11" ht="15">
      <c r="B70" s="149"/>
      <c r="C70" s="149"/>
      <c r="D70" s="149"/>
      <c r="E70" s="149"/>
      <c r="K70" s="63"/>
    </row>
    <row r="71" spans="2:11" ht="15">
      <c r="B71" s="149"/>
      <c r="C71" s="149"/>
      <c r="D71" s="149"/>
      <c r="E71" s="149"/>
      <c r="K71" s="63"/>
    </row>
    <row r="72" spans="2:11" ht="15">
      <c r="B72" s="149"/>
      <c r="C72" s="149"/>
      <c r="D72" s="149"/>
      <c r="E72" s="149"/>
      <c r="K72" s="63"/>
    </row>
    <row r="73" spans="2:11" ht="15">
      <c r="B73" s="149"/>
      <c r="C73" s="149"/>
      <c r="D73" s="149"/>
      <c r="E73" s="149"/>
      <c r="K73" s="63"/>
    </row>
    <row r="74" spans="2:11" ht="15">
      <c r="B74" s="149"/>
      <c r="C74" s="149"/>
      <c r="D74" s="149"/>
      <c r="E74" s="149"/>
      <c r="K74" s="63"/>
    </row>
    <row r="75" spans="2:11" ht="15">
      <c r="B75" s="149"/>
      <c r="C75" s="149"/>
      <c r="D75" s="149"/>
      <c r="E75" s="149"/>
      <c r="K75" s="63"/>
    </row>
    <row r="76" spans="2:11" ht="15">
      <c r="B76" s="149"/>
      <c r="C76" s="149"/>
      <c r="D76" s="149"/>
      <c r="E76" s="149"/>
      <c r="K76" s="63"/>
    </row>
    <row r="77" spans="2:11" ht="15">
      <c r="B77" s="149"/>
      <c r="C77" s="149"/>
      <c r="D77" s="149"/>
      <c r="E77" s="149"/>
      <c r="K77" s="63"/>
    </row>
    <row r="78" spans="2:11" ht="15">
      <c r="B78" s="149"/>
      <c r="C78" s="149"/>
      <c r="D78" s="149"/>
      <c r="E78" s="149"/>
      <c r="K78" s="63"/>
    </row>
    <row r="79" spans="2:11" ht="15">
      <c r="B79" s="149"/>
      <c r="C79" s="149"/>
      <c r="D79" s="149"/>
      <c r="E79" s="149"/>
      <c r="K79" s="63"/>
    </row>
    <row r="80" spans="2:11" ht="15">
      <c r="B80" s="149"/>
      <c r="C80" s="149"/>
      <c r="D80" s="149"/>
      <c r="E80" s="149"/>
      <c r="K80" s="63"/>
    </row>
    <row r="81" spans="2:11" ht="15">
      <c r="B81" s="149"/>
      <c r="C81" s="149"/>
      <c r="D81" s="149"/>
      <c r="E81" s="149"/>
      <c r="K81" s="63"/>
    </row>
    <row r="82" spans="2:11" ht="15">
      <c r="B82" s="149"/>
      <c r="C82" s="149"/>
      <c r="D82" s="149"/>
      <c r="E82" s="149"/>
      <c r="K82" s="63"/>
    </row>
    <row r="83" spans="2:11" ht="15">
      <c r="B83" s="149"/>
      <c r="C83" s="149"/>
      <c r="D83" s="149"/>
      <c r="E83" s="149"/>
      <c r="K83" s="63"/>
    </row>
    <row r="84" spans="2:11" ht="15">
      <c r="B84" s="149"/>
      <c r="C84" s="149"/>
      <c r="D84" s="149"/>
      <c r="E84" s="149"/>
      <c r="K84" s="63"/>
    </row>
    <row r="85" spans="2:11" ht="15">
      <c r="B85" s="149"/>
      <c r="C85" s="149"/>
      <c r="D85" s="149"/>
      <c r="E85" s="149"/>
      <c r="K85" s="63"/>
    </row>
    <row r="86" spans="2:11" ht="15">
      <c r="B86" s="149"/>
      <c r="C86" s="149"/>
      <c r="D86" s="149"/>
      <c r="E86" s="149"/>
      <c r="K86" s="63"/>
    </row>
    <row r="87" spans="2:11" ht="15">
      <c r="B87" s="149"/>
      <c r="C87" s="149"/>
      <c r="D87" s="149"/>
      <c r="E87" s="149"/>
      <c r="K87" s="63"/>
    </row>
    <row r="88" spans="2:11" ht="15">
      <c r="B88" s="149"/>
      <c r="C88" s="149"/>
      <c r="D88" s="149"/>
      <c r="E88" s="149"/>
      <c r="K88" s="63"/>
    </row>
    <row r="89" spans="2:11" ht="15">
      <c r="B89" s="149"/>
      <c r="C89" s="149"/>
      <c r="D89" s="149"/>
      <c r="E89" s="149"/>
      <c r="K89" s="63"/>
    </row>
    <row r="90" spans="2:11" ht="15">
      <c r="B90" s="149"/>
      <c r="C90" s="149"/>
      <c r="D90" s="149"/>
      <c r="E90" s="149"/>
      <c r="K90" s="63"/>
    </row>
    <row r="91" spans="2:11" ht="15">
      <c r="B91" s="149"/>
      <c r="C91" s="149"/>
      <c r="D91" s="149"/>
      <c r="E91" s="149"/>
      <c r="K91" s="63"/>
    </row>
    <row r="92" spans="2:11" ht="15">
      <c r="B92" s="149"/>
      <c r="C92" s="149"/>
      <c r="D92" s="149"/>
      <c r="E92" s="149"/>
      <c r="K92" s="63"/>
    </row>
    <row r="93" spans="2:11" ht="15">
      <c r="B93" s="149"/>
      <c r="C93" s="149"/>
      <c r="D93" s="149"/>
      <c r="E93" s="149"/>
      <c r="K93" s="63"/>
    </row>
    <row r="94" spans="2:11" ht="15">
      <c r="B94" s="149"/>
      <c r="C94" s="149"/>
      <c r="D94" s="149"/>
      <c r="E94" s="149"/>
      <c r="K94" s="63"/>
    </row>
    <row r="95" spans="2:11" ht="15">
      <c r="B95" s="149"/>
      <c r="C95" s="149"/>
      <c r="D95" s="149"/>
      <c r="E95" s="149"/>
      <c r="K95" s="63"/>
    </row>
    <row r="96" spans="2:11" ht="15">
      <c r="B96" s="149"/>
      <c r="C96" s="149"/>
      <c r="D96" s="149"/>
      <c r="E96" s="149"/>
      <c r="K96" s="63"/>
    </row>
    <row r="97" spans="2:11" ht="15">
      <c r="B97" s="149"/>
      <c r="C97" s="149"/>
      <c r="D97" s="149"/>
      <c r="E97" s="149"/>
      <c r="K97" s="63"/>
    </row>
    <row r="98" spans="2:11" ht="15">
      <c r="B98" s="149"/>
      <c r="C98" s="149"/>
      <c r="D98" s="149"/>
      <c r="E98" s="149"/>
      <c r="K98" s="63"/>
    </row>
    <row r="99" spans="2:5" ht="12.75">
      <c r="B99" s="149"/>
      <c r="C99" s="149"/>
      <c r="D99" s="149"/>
      <c r="E99" s="149"/>
    </row>
    <row r="100" spans="2:5" ht="12.75">
      <c r="B100" s="149"/>
      <c r="C100" s="149"/>
      <c r="D100" s="149"/>
      <c r="E100" s="149"/>
    </row>
    <row r="101" spans="2:5" ht="12.75">
      <c r="B101" s="149"/>
      <c r="C101" s="149"/>
      <c r="D101" s="149"/>
      <c r="E101" s="149"/>
    </row>
    <row r="102" spans="2:5" ht="12.75">
      <c r="B102" s="149"/>
      <c r="C102" s="149"/>
      <c r="D102" s="149"/>
      <c r="E102" s="149"/>
    </row>
    <row r="103" spans="2:5" ht="12.75">
      <c r="B103" s="149"/>
      <c r="C103" s="149"/>
      <c r="D103" s="149"/>
      <c r="E103" s="149"/>
    </row>
    <row r="104" spans="2:5" ht="12.75">
      <c r="B104" s="149"/>
      <c r="C104" s="149"/>
      <c r="D104" s="149"/>
      <c r="E104" s="149"/>
    </row>
    <row r="105" spans="2:5" ht="12.75">
      <c r="B105" s="149"/>
      <c r="C105" s="149"/>
      <c r="D105" s="149"/>
      <c r="E105" s="149"/>
    </row>
    <row r="106" spans="2:5" ht="12.75">
      <c r="B106" s="149"/>
      <c r="C106" s="149"/>
      <c r="D106" s="149"/>
      <c r="E106" s="149"/>
    </row>
    <row r="107" spans="2:5" ht="12.75">
      <c r="B107" s="149"/>
      <c r="C107" s="149"/>
      <c r="D107" s="149"/>
      <c r="E107" s="149"/>
    </row>
    <row r="108" spans="2:5" ht="12.75">
      <c r="B108" s="149"/>
      <c r="C108" s="149"/>
      <c r="D108" s="149"/>
      <c r="E108" s="149"/>
    </row>
    <row r="109" spans="2:5" ht="12.75">
      <c r="B109" s="149"/>
      <c r="C109" s="149"/>
      <c r="D109" s="149"/>
      <c r="E109" s="149"/>
    </row>
    <row r="110" spans="2:5" ht="12.75">
      <c r="B110" s="149"/>
      <c r="C110" s="149"/>
      <c r="D110" s="149"/>
      <c r="E110" s="149"/>
    </row>
    <row r="111" spans="2:5" ht="12.75">
      <c r="B111" s="149"/>
      <c r="C111" s="149"/>
      <c r="D111" s="149"/>
      <c r="E111" s="149"/>
    </row>
    <row r="112" spans="2:5" ht="12.75">
      <c r="B112" s="149"/>
      <c r="C112" s="149"/>
      <c r="D112" s="149"/>
      <c r="E112" s="149"/>
    </row>
    <row r="113" spans="2:5" ht="12.75">
      <c r="B113" s="149"/>
      <c r="C113" s="149"/>
      <c r="D113" s="149"/>
      <c r="E113" s="149"/>
    </row>
    <row r="114" spans="2:5" ht="12.75">
      <c r="B114" s="149"/>
      <c r="C114" s="149"/>
      <c r="D114" s="149"/>
      <c r="E114" s="149"/>
    </row>
    <row r="115" spans="2:5" ht="12.75">
      <c r="B115" s="149"/>
      <c r="C115" s="149"/>
      <c r="D115" s="149"/>
      <c r="E115" s="149"/>
    </row>
    <row r="116" spans="2:5" ht="12.75">
      <c r="B116" s="149"/>
      <c r="C116" s="149"/>
      <c r="D116" s="149"/>
      <c r="E116" s="149"/>
    </row>
    <row r="117" spans="2:5" ht="12.75">
      <c r="B117" s="149"/>
      <c r="C117" s="149"/>
      <c r="D117" s="149"/>
      <c r="E117" s="149"/>
    </row>
    <row r="118" spans="2:5" ht="12.75">
      <c r="B118" s="149"/>
      <c r="C118" s="149"/>
      <c r="D118" s="149"/>
      <c r="E118" s="149"/>
    </row>
    <row r="119" spans="2:5" ht="12.75">
      <c r="B119" s="149"/>
      <c r="C119" s="149"/>
      <c r="D119" s="149"/>
      <c r="E119" s="149"/>
    </row>
    <row r="120" spans="2:5" ht="12.75">
      <c r="B120" s="149"/>
      <c r="C120" s="149"/>
      <c r="D120" s="149"/>
      <c r="E120" s="149"/>
    </row>
    <row r="121" spans="2:5" ht="12.75">
      <c r="B121" s="149"/>
      <c r="C121" s="149"/>
      <c r="D121" s="149"/>
      <c r="E121" s="149"/>
    </row>
    <row r="122" spans="2:5" ht="12.75">
      <c r="B122" s="149"/>
      <c r="C122" s="149"/>
      <c r="D122" s="149"/>
      <c r="E122" s="149"/>
    </row>
    <row r="123" spans="2:5" ht="12.75">
      <c r="B123" s="149"/>
      <c r="C123" s="149"/>
      <c r="D123" s="149"/>
      <c r="E123" s="149"/>
    </row>
    <row r="124" spans="2:5" ht="12.75">
      <c r="B124" s="149"/>
      <c r="C124" s="149"/>
      <c r="D124" s="149"/>
      <c r="E124" s="149"/>
    </row>
    <row r="125" ht="12.75"/>
    <row r="126" ht="12.75"/>
    <row r="127" ht="12.75"/>
    <row r="128" ht="12.75"/>
    <row r="129" ht="12.75"/>
    <row r="130" ht="12.75"/>
    <row r="131" ht="12.75"/>
    <row r="132" ht="12.75"/>
    <row r="133" ht="12.75"/>
    <row r="134" ht="12.75"/>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sheetData>
  <sheetProtection/>
  <mergeCells count="69">
    <mergeCell ref="F61:H62"/>
    <mergeCell ref="F63:H63"/>
    <mergeCell ref="F64:H65"/>
    <mergeCell ref="B45:E45"/>
    <mergeCell ref="H45:M45"/>
    <mergeCell ref="B46:E46"/>
    <mergeCell ref="H46:M46"/>
    <mergeCell ref="B48:E48"/>
    <mergeCell ref="H48:M48"/>
    <mergeCell ref="F29:H29"/>
    <mergeCell ref="B47:E47"/>
    <mergeCell ref="H47:M47"/>
    <mergeCell ref="A32:M32"/>
    <mergeCell ref="A40:M40"/>
    <mergeCell ref="A42:A43"/>
    <mergeCell ref="B42:E43"/>
    <mergeCell ref="F42:G42"/>
    <mergeCell ref="H42:M43"/>
    <mergeCell ref="B44:E44"/>
    <mergeCell ref="F19:H19"/>
    <mergeCell ref="J19:L19"/>
    <mergeCell ref="F20:H20"/>
    <mergeCell ref="A27:C29"/>
    <mergeCell ref="D27:E27"/>
    <mergeCell ref="F27:H27"/>
    <mergeCell ref="I27:M27"/>
    <mergeCell ref="D28:E28"/>
    <mergeCell ref="I28:M29"/>
    <mergeCell ref="D29:E29"/>
    <mergeCell ref="J20:L20"/>
    <mergeCell ref="L22:M22"/>
    <mergeCell ref="A23:A24"/>
    <mergeCell ref="B23:B24"/>
    <mergeCell ref="C23:C24"/>
    <mergeCell ref="D23:D24"/>
    <mergeCell ref="E23:E25"/>
    <mergeCell ref="L23:M23"/>
    <mergeCell ref="A19:B20"/>
    <mergeCell ref="C19:D20"/>
    <mergeCell ref="A15:B15"/>
    <mergeCell ref="C15:M15"/>
    <mergeCell ref="A17:B18"/>
    <mergeCell ref="C17:D18"/>
    <mergeCell ref="E17:M17"/>
    <mergeCell ref="F18:H18"/>
    <mergeCell ref="J18:L18"/>
    <mergeCell ref="A13:B13"/>
    <mergeCell ref="C13:M13"/>
    <mergeCell ref="A14:B14"/>
    <mergeCell ref="C14:M14"/>
    <mergeCell ref="A12:B12"/>
    <mergeCell ref="C12:M12"/>
    <mergeCell ref="I7:K7"/>
    <mergeCell ref="L7:M7"/>
    <mergeCell ref="A8:B8"/>
    <mergeCell ref="C8:M8"/>
    <mergeCell ref="A11:B11"/>
    <mergeCell ref="C11:J11"/>
    <mergeCell ref="L11:M11"/>
    <mergeCell ref="A9:B9"/>
    <mergeCell ref="C9:M9"/>
    <mergeCell ref="A5:M5"/>
    <mergeCell ref="A1:B3"/>
    <mergeCell ref="C1:J3"/>
    <mergeCell ref="K1:M1"/>
    <mergeCell ref="K2:M2"/>
    <mergeCell ref="K3:M3"/>
    <mergeCell ref="A7:B7"/>
    <mergeCell ref="C7:H7"/>
  </mergeCells>
  <conditionalFormatting sqref="F35:G38">
    <cfRule type="cellIs" priority="1" dxfId="2" operator="between">
      <formula>$L$29</formula>
      <formula>$M$29</formula>
    </cfRule>
    <cfRule type="cellIs" priority="2" dxfId="1" operator="between">
      <formula>$L$28</formula>
      <formula>$M$28</formula>
    </cfRule>
    <cfRule type="cellIs" priority="3" dxfId="0" operator="between">
      <formula>'GRF-03 Energía'!#REF!</formula>
      <formula>$M$27</formula>
    </cfRule>
  </conditionalFormatting>
  <dataValidations count="8">
    <dataValidation type="list" allowBlank="1" showInputMessage="1" showErrorMessage="1" sqref="B23 M19:M20 D23 B25">
      <formula1>$O$11:$O$16</formula1>
    </dataValidation>
    <dataValidation type="list" allowBlank="1" showInputMessage="1" showErrorMessage="1" sqref="B22">
      <formula1>$O$3:$O$5</formula1>
    </dataValidation>
    <dataValidation type="list" allowBlank="1" showInputMessage="1" showErrorMessage="1" sqref="D22">
      <formula1>$O$7:$O$9</formula1>
    </dataValidation>
    <dataValidation type="list" allowBlank="1" showInputMessage="1" showErrorMessage="1" sqref="L7:M7">
      <formula1>$O$18:$O$19</formula1>
    </dataValidation>
    <dataValidation type="list" allowBlank="1" showInputMessage="1" showErrorMessage="1" sqref="C19:C20">
      <formula1>'GRF-03 Energía'!#REF!</formula1>
    </dataValidation>
    <dataValidation type="list" allowBlank="1" showInputMessage="1" showErrorMessage="1" sqref="C7:H7">
      <formula1>$O$22:$O$35</formula1>
    </dataValidation>
    <dataValidation type="list" allowBlank="1" showInputMessage="1" showErrorMessage="1" sqref="C14:M14">
      <formula1>$O$40:$O$43</formula1>
    </dataValidation>
    <dataValidation type="list" allowBlank="1" showInputMessage="1" showErrorMessage="1" sqref="C9:M9">
      <formula1>$O$38:$O$39</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1" r:id="rId2"/>
  <drawing r:id="rId1"/>
</worksheet>
</file>

<file path=xl/worksheets/sheet5.xml><?xml version="1.0" encoding="utf-8"?>
<worksheet xmlns="http://schemas.openxmlformats.org/spreadsheetml/2006/main" xmlns:r="http://schemas.openxmlformats.org/officeDocument/2006/relationships">
  <dimension ref="A1:AN135"/>
  <sheetViews>
    <sheetView showGridLines="0" view="pageBreakPreview" zoomScale="80" zoomScaleNormal="80" zoomScaleSheetLayoutView="80" zoomScalePageLayoutView="0" workbookViewId="0" topLeftCell="A31">
      <selection activeCell="G41" sqref="G41"/>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210"/>
      <c r="B1" s="210"/>
      <c r="C1" s="211" t="s">
        <v>0</v>
      </c>
      <c r="D1" s="211"/>
      <c r="E1" s="211"/>
      <c r="F1" s="211"/>
      <c r="G1" s="211"/>
      <c r="H1" s="211"/>
      <c r="I1" s="211"/>
      <c r="J1" s="211"/>
      <c r="K1" s="316" t="s">
        <v>1</v>
      </c>
      <c r="L1" s="316"/>
      <c r="M1" s="316"/>
    </row>
    <row r="2" spans="1:15" ht="25.5" customHeight="1" thickBot="1">
      <c r="A2" s="210"/>
      <c r="B2" s="210"/>
      <c r="C2" s="211"/>
      <c r="D2" s="211"/>
      <c r="E2" s="211"/>
      <c r="F2" s="211"/>
      <c r="G2" s="211"/>
      <c r="H2" s="211"/>
      <c r="I2" s="211"/>
      <c r="J2" s="211"/>
      <c r="K2" s="317" t="s">
        <v>2</v>
      </c>
      <c r="L2" s="317"/>
      <c r="M2" s="317"/>
      <c r="O2" s="2" t="s">
        <v>3</v>
      </c>
    </row>
    <row r="3" spans="1:15" ht="25.5" customHeight="1" thickBot="1">
      <c r="A3" s="210"/>
      <c r="B3" s="210"/>
      <c r="C3" s="211"/>
      <c r="D3" s="211"/>
      <c r="E3" s="211"/>
      <c r="F3" s="211"/>
      <c r="G3" s="211"/>
      <c r="H3" s="211"/>
      <c r="I3" s="211"/>
      <c r="J3" s="211"/>
      <c r="K3" s="317" t="s">
        <v>4</v>
      </c>
      <c r="L3" s="317"/>
      <c r="M3" s="317"/>
      <c r="O3" s="61" t="s">
        <v>5</v>
      </c>
    </row>
    <row r="4" spans="1:15" ht="14.25" customHeight="1" thickBot="1">
      <c r="A4" s="4"/>
      <c r="B4" s="5"/>
      <c r="C4" s="6"/>
      <c r="D4" s="6"/>
      <c r="E4" s="6"/>
      <c r="F4" s="6"/>
      <c r="G4" s="6"/>
      <c r="H4" s="6"/>
      <c r="I4" s="6"/>
      <c r="J4" s="6"/>
      <c r="K4" s="7"/>
      <c r="L4" s="7"/>
      <c r="M4" s="8"/>
      <c r="O4" s="61" t="s">
        <v>6</v>
      </c>
    </row>
    <row r="5" spans="1:15" ht="13.5" thickBot="1">
      <c r="A5" s="207" t="s">
        <v>7</v>
      </c>
      <c r="B5" s="208"/>
      <c r="C5" s="208"/>
      <c r="D5" s="208"/>
      <c r="E5" s="208"/>
      <c r="F5" s="208"/>
      <c r="G5" s="208"/>
      <c r="H5" s="208"/>
      <c r="I5" s="208"/>
      <c r="J5" s="208"/>
      <c r="K5" s="208"/>
      <c r="L5" s="208"/>
      <c r="M5" s="209"/>
      <c r="O5" s="61" t="s">
        <v>8</v>
      </c>
    </row>
    <row r="6" spans="1:15" ht="13.5" thickBot="1">
      <c r="A6" s="9"/>
      <c r="B6" s="10"/>
      <c r="C6" s="10"/>
      <c r="D6" s="10"/>
      <c r="E6" s="10"/>
      <c r="F6" s="10"/>
      <c r="G6" s="10"/>
      <c r="H6" s="10"/>
      <c r="I6" s="10"/>
      <c r="J6" s="10"/>
      <c r="K6" s="10"/>
      <c r="L6" s="10"/>
      <c r="M6" s="11"/>
      <c r="O6" s="2" t="s">
        <v>9</v>
      </c>
    </row>
    <row r="7" spans="1:15" ht="30" customHeight="1" thickBot="1">
      <c r="A7" s="202" t="s">
        <v>10</v>
      </c>
      <c r="B7" s="203"/>
      <c r="C7" s="214" t="s">
        <v>72</v>
      </c>
      <c r="D7" s="215"/>
      <c r="E7" s="215"/>
      <c r="F7" s="215"/>
      <c r="G7" s="215"/>
      <c r="H7" s="216"/>
      <c r="I7" s="202" t="s">
        <v>12</v>
      </c>
      <c r="J7" s="217"/>
      <c r="K7" s="203"/>
      <c r="L7" s="218" t="s">
        <v>13</v>
      </c>
      <c r="M7" s="219"/>
      <c r="O7" s="61" t="s">
        <v>14</v>
      </c>
    </row>
    <row r="8" spans="1:15" ht="41.25" customHeight="1" thickBot="1">
      <c r="A8" s="202" t="s">
        <v>15</v>
      </c>
      <c r="B8" s="203"/>
      <c r="C8" s="311" t="s">
        <v>97</v>
      </c>
      <c r="D8" s="314"/>
      <c r="E8" s="314"/>
      <c r="F8" s="314"/>
      <c r="G8" s="314"/>
      <c r="H8" s="314"/>
      <c r="I8" s="314"/>
      <c r="J8" s="314"/>
      <c r="K8" s="314"/>
      <c r="L8" s="314"/>
      <c r="M8" s="315"/>
      <c r="O8" s="61" t="s">
        <v>16</v>
      </c>
    </row>
    <row r="9" spans="1:16" ht="30" customHeight="1" thickBot="1">
      <c r="A9" s="202" t="s">
        <v>17</v>
      </c>
      <c r="B9" s="203"/>
      <c r="C9" s="204" t="s">
        <v>18</v>
      </c>
      <c r="D9" s="205"/>
      <c r="E9" s="205"/>
      <c r="F9" s="205"/>
      <c r="G9" s="205"/>
      <c r="H9" s="205"/>
      <c r="I9" s="205"/>
      <c r="J9" s="205"/>
      <c r="K9" s="205"/>
      <c r="L9" s="205"/>
      <c r="M9" s="206"/>
      <c r="O9" s="61" t="s">
        <v>19</v>
      </c>
      <c r="P9" s="12"/>
    </row>
    <row r="10" spans="1:15" ht="13.5" thickBot="1">
      <c r="A10" s="13"/>
      <c r="B10" s="61"/>
      <c r="C10" s="61"/>
      <c r="D10" s="61"/>
      <c r="E10" s="61"/>
      <c r="F10" s="61"/>
      <c r="G10" s="61"/>
      <c r="H10" s="61"/>
      <c r="I10" s="61"/>
      <c r="J10" s="61"/>
      <c r="K10" s="61"/>
      <c r="L10" s="61"/>
      <c r="M10" s="14"/>
      <c r="O10" s="2" t="s">
        <v>20</v>
      </c>
    </row>
    <row r="11" spans="1:15" ht="30" customHeight="1" thickBot="1">
      <c r="A11" s="202" t="s">
        <v>21</v>
      </c>
      <c r="B11" s="203"/>
      <c r="C11" s="220" t="s">
        <v>115</v>
      </c>
      <c r="D11" s="221"/>
      <c r="E11" s="221"/>
      <c r="F11" s="221"/>
      <c r="G11" s="221"/>
      <c r="H11" s="221"/>
      <c r="I11" s="221"/>
      <c r="J11" s="221"/>
      <c r="K11" s="15" t="s">
        <v>22</v>
      </c>
      <c r="L11" s="222" t="s">
        <v>191</v>
      </c>
      <c r="M11" s="223"/>
      <c r="O11" s="61" t="s">
        <v>23</v>
      </c>
    </row>
    <row r="12" spans="1:15" ht="30" customHeight="1" thickBot="1">
      <c r="A12" s="202" t="s">
        <v>24</v>
      </c>
      <c r="B12" s="203"/>
      <c r="C12" s="311" t="s">
        <v>155</v>
      </c>
      <c r="D12" s="314"/>
      <c r="E12" s="314"/>
      <c r="F12" s="314"/>
      <c r="G12" s="314"/>
      <c r="H12" s="314"/>
      <c r="I12" s="314"/>
      <c r="J12" s="314"/>
      <c r="K12" s="314"/>
      <c r="L12" s="314"/>
      <c r="M12" s="315"/>
      <c r="O12" s="61" t="s">
        <v>25</v>
      </c>
    </row>
    <row r="13" spans="1:15" ht="30" customHeight="1" thickBot="1">
      <c r="A13" s="202" t="s">
        <v>26</v>
      </c>
      <c r="B13" s="203"/>
      <c r="C13" s="311" t="s">
        <v>116</v>
      </c>
      <c r="D13" s="312"/>
      <c r="E13" s="312"/>
      <c r="F13" s="312"/>
      <c r="G13" s="312"/>
      <c r="H13" s="312"/>
      <c r="I13" s="312"/>
      <c r="J13" s="312"/>
      <c r="K13" s="312"/>
      <c r="L13" s="312"/>
      <c r="M13" s="313"/>
      <c r="O13" s="1" t="s">
        <v>27</v>
      </c>
    </row>
    <row r="14" spans="1:15" ht="30" customHeight="1" thickBot="1">
      <c r="A14" s="202" t="s">
        <v>28</v>
      </c>
      <c r="B14" s="203"/>
      <c r="C14" s="214" t="s">
        <v>29</v>
      </c>
      <c r="D14" s="215"/>
      <c r="E14" s="215"/>
      <c r="F14" s="215"/>
      <c r="G14" s="215"/>
      <c r="H14" s="215"/>
      <c r="I14" s="215"/>
      <c r="J14" s="215"/>
      <c r="K14" s="215"/>
      <c r="L14" s="215"/>
      <c r="M14" s="216"/>
      <c r="O14" s="1" t="s">
        <v>30</v>
      </c>
    </row>
    <row r="15" spans="1:15" ht="30" customHeight="1" thickBot="1">
      <c r="A15" s="202" t="s">
        <v>31</v>
      </c>
      <c r="B15" s="203"/>
      <c r="C15" s="214" t="s">
        <v>196</v>
      </c>
      <c r="D15" s="215"/>
      <c r="E15" s="215"/>
      <c r="F15" s="215"/>
      <c r="G15" s="215"/>
      <c r="H15" s="215"/>
      <c r="I15" s="215"/>
      <c r="J15" s="215"/>
      <c r="K15" s="215"/>
      <c r="L15" s="215"/>
      <c r="M15" s="216"/>
      <c r="O15" s="61" t="s">
        <v>32</v>
      </c>
    </row>
    <row r="16" spans="1:15" ht="13.5" thickBot="1">
      <c r="A16" s="13"/>
      <c r="B16" s="61"/>
      <c r="C16" s="61"/>
      <c r="D16" s="61"/>
      <c r="E16" s="61"/>
      <c r="F16" s="61"/>
      <c r="G16" s="61"/>
      <c r="H16" s="61"/>
      <c r="I16" s="61"/>
      <c r="J16" s="61"/>
      <c r="K16" s="61"/>
      <c r="L16" s="61"/>
      <c r="M16" s="14"/>
      <c r="O16" s="61" t="s">
        <v>33</v>
      </c>
    </row>
    <row r="17" spans="1:15" ht="17.25" customHeight="1" thickBot="1">
      <c r="A17" s="242" t="s">
        <v>34</v>
      </c>
      <c r="B17" s="243"/>
      <c r="C17" s="242" t="s">
        <v>35</v>
      </c>
      <c r="D17" s="243"/>
      <c r="E17" s="242" t="s">
        <v>36</v>
      </c>
      <c r="F17" s="246"/>
      <c r="G17" s="246"/>
      <c r="H17" s="246"/>
      <c r="I17" s="246"/>
      <c r="J17" s="246"/>
      <c r="K17" s="246"/>
      <c r="L17" s="246"/>
      <c r="M17" s="243"/>
      <c r="O17" s="2" t="s">
        <v>37</v>
      </c>
    </row>
    <row r="18" spans="1:15" ht="53.25" customHeight="1" thickBot="1">
      <c r="A18" s="256"/>
      <c r="B18" s="258"/>
      <c r="C18" s="256"/>
      <c r="D18" s="258"/>
      <c r="E18" s="16" t="s">
        <v>38</v>
      </c>
      <c r="F18" s="202" t="s">
        <v>39</v>
      </c>
      <c r="G18" s="217"/>
      <c r="H18" s="203"/>
      <c r="I18" s="17" t="s">
        <v>40</v>
      </c>
      <c r="J18" s="202" t="s">
        <v>41</v>
      </c>
      <c r="K18" s="217"/>
      <c r="L18" s="203"/>
      <c r="M18" s="16" t="s">
        <v>42</v>
      </c>
      <c r="O18" s="61" t="s">
        <v>43</v>
      </c>
    </row>
    <row r="19" spans="1:15" ht="30" customHeight="1" thickBot="1">
      <c r="A19" s="334" t="s">
        <v>120</v>
      </c>
      <c r="B19" s="335"/>
      <c r="C19" s="334" t="s">
        <v>117</v>
      </c>
      <c r="D19" s="335"/>
      <c r="E19" s="19">
        <v>1</v>
      </c>
      <c r="F19" s="236" t="s">
        <v>121</v>
      </c>
      <c r="G19" s="237"/>
      <c r="H19" s="238"/>
      <c r="I19" s="18" t="s">
        <v>119</v>
      </c>
      <c r="J19" s="331" t="s">
        <v>109</v>
      </c>
      <c r="K19" s="332"/>
      <c r="L19" s="333"/>
      <c r="M19" s="19" t="s">
        <v>23</v>
      </c>
      <c r="O19" s="61" t="s">
        <v>122</v>
      </c>
    </row>
    <row r="20" spans="1:15" ht="30" customHeight="1" thickBot="1">
      <c r="A20" s="234"/>
      <c r="B20" s="235"/>
      <c r="C20" s="234"/>
      <c r="D20" s="308"/>
      <c r="E20" s="19">
        <v>2</v>
      </c>
      <c r="F20" s="236" t="s">
        <v>123</v>
      </c>
      <c r="G20" s="237"/>
      <c r="H20" s="238"/>
      <c r="I20" s="18" t="s">
        <v>45</v>
      </c>
      <c r="J20" s="331" t="s">
        <v>124</v>
      </c>
      <c r="K20" s="332"/>
      <c r="L20" s="333"/>
      <c r="M20" s="19" t="s">
        <v>23</v>
      </c>
      <c r="O20" s="61" t="s">
        <v>13</v>
      </c>
    </row>
    <row r="21" spans="1:40" ht="13.5" thickBot="1">
      <c r="A21" s="13"/>
      <c r="B21" s="61"/>
      <c r="C21" s="61"/>
      <c r="D21" s="61"/>
      <c r="E21" s="61"/>
      <c r="F21" s="61"/>
      <c r="G21" s="61"/>
      <c r="H21" s="61"/>
      <c r="I21" s="61"/>
      <c r="J21" s="61"/>
      <c r="K21" s="61"/>
      <c r="L21" s="61"/>
      <c r="M21" s="14"/>
      <c r="O21" s="2" t="s">
        <v>46</v>
      </c>
      <c r="AN21" s="1">
        <v>2002</v>
      </c>
    </row>
    <row r="22" spans="1:40" ht="45.75" customHeight="1" thickBot="1">
      <c r="A22" s="16" t="s">
        <v>47</v>
      </c>
      <c r="B22" s="20" t="s">
        <v>6</v>
      </c>
      <c r="C22" s="21" t="s">
        <v>48</v>
      </c>
      <c r="D22" s="20" t="s">
        <v>16</v>
      </c>
      <c r="E22" s="16" t="s">
        <v>49</v>
      </c>
      <c r="F22" s="74" t="s">
        <v>210</v>
      </c>
      <c r="G22" s="16" t="s">
        <v>50</v>
      </c>
      <c r="H22" s="23" t="s">
        <v>51</v>
      </c>
      <c r="I22" s="16" t="s">
        <v>52</v>
      </c>
      <c r="J22" s="24" t="s">
        <v>51</v>
      </c>
      <c r="K22" s="16" t="s">
        <v>53</v>
      </c>
      <c r="L22" s="239" t="s">
        <v>51</v>
      </c>
      <c r="M22" s="241"/>
      <c r="O22" s="75" t="s">
        <v>54</v>
      </c>
      <c r="AN22" s="1">
        <f>AN21+1</f>
        <v>2003</v>
      </c>
    </row>
    <row r="23" spans="1:15" ht="16.5" customHeight="1" thickBot="1">
      <c r="A23" s="251" t="s">
        <v>55</v>
      </c>
      <c r="B23" s="253" t="s">
        <v>27</v>
      </c>
      <c r="C23" s="251" t="s">
        <v>56</v>
      </c>
      <c r="D23" s="253" t="s">
        <v>27</v>
      </c>
      <c r="E23" s="251" t="s">
        <v>57</v>
      </c>
      <c r="F23" s="26" t="s">
        <v>58</v>
      </c>
      <c r="G23" s="27">
        <v>2016</v>
      </c>
      <c r="H23" s="27">
        <v>2017</v>
      </c>
      <c r="I23" s="27">
        <v>2018</v>
      </c>
      <c r="J23" s="27">
        <v>2019</v>
      </c>
      <c r="K23" s="27">
        <v>2020</v>
      </c>
      <c r="L23" s="247" t="s">
        <v>59</v>
      </c>
      <c r="M23" s="248"/>
      <c r="O23" s="75" t="s">
        <v>60</v>
      </c>
    </row>
    <row r="24" spans="1:15" ht="30" customHeight="1" thickBot="1">
      <c r="A24" s="252"/>
      <c r="B24" s="254"/>
      <c r="C24" s="252"/>
      <c r="D24" s="254"/>
      <c r="E24" s="255"/>
      <c r="F24" s="28" t="s">
        <v>61</v>
      </c>
      <c r="G24" s="29" t="s">
        <v>51</v>
      </c>
      <c r="H24" s="29" t="s">
        <v>51</v>
      </c>
      <c r="I24" s="29" t="s">
        <v>51</v>
      </c>
      <c r="J24" s="29" t="s">
        <v>51</v>
      </c>
      <c r="K24" s="29" t="s">
        <v>51</v>
      </c>
      <c r="L24" s="29" t="s">
        <v>51</v>
      </c>
      <c r="M24" s="29" t="s">
        <v>51</v>
      </c>
      <c r="O24" s="75" t="s">
        <v>62</v>
      </c>
    </row>
    <row r="25" spans="1:15" ht="30" customHeight="1" thickBot="1">
      <c r="A25" s="30"/>
      <c r="B25" s="31"/>
      <c r="C25" s="32"/>
      <c r="D25" s="32"/>
      <c r="E25" s="252"/>
      <c r="F25" s="33" t="s">
        <v>63</v>
      </c>
      <c r="G25" s="29" t="s">
        <v>51</v>
      </c>
      <c r="H25" s="29" t="s">
        <v>51</v>
      </c>
      <c r="I25" s="29" t="s">
        <v>51</v>
      </c>
      <c r="J25" s="29" t="s">
        <v>51</v>
      </c>
      <c r="K25" s="29" t="s">
        <v>51</v>
      </c>
      <c r="L25" s="29" t="s">
        <v>51</v>
      </c>
      <c r="M25" s="29" t="s">
        <v>51</v>
      </c>
      <c r="O25" s="76" t="s">
        <v>67</v>
      </c>
    </row>
    <row r="26" spans="1:40" ht="13.5" thickBot="1">
      <c r="A26" s="13"/>
      <c r="B26" s="61"/>
      <c r="C26" s="61"/>
      <c r="D26" s="61"/>
      <c r="E26" s="61"/>
      <c r="F26" s="61"/>
      <c r="G26" s="61"/>
      <c r="H26" s="61"/>
      <c r="I26" s="61"/>
      <c r="J26" s="61"/>
      <c r="K26" s="61"/>
      <c r="L26" s="61"/>
      <c r="M26" s="14"/>
      <c r="O26" s="75" t="s">
        <v>125</v>
      </c>
      <c r="AN26" s="1" t="e">
        <f>#REF!+1</f>
        <v>#REF!</v>
      </c>
    </row>
    <row r="27" spans="1:40" ht="30.75" customHeight="1" thickBot="1">
      <c r="A27" s="242" t="s">
        <v>64</v>
      </c>
      <c r="B27" s="246"/>
      <c r="C27" s="243"/>
      <c r="D27" s="260" t="s">
        <v>65</v>
      </c>
      <c r="E27" s="261"/>
      <c r="F27" s="35">
        <v>60</v>
      </c>
      <c r="G27" s="77" t="s">
        <v>66</v>
      </c>
      <c r="H27" s="36">
        <v>85</v>
      </c>
      <c r="I27" s="262" t="s">
        <v>126</v>
      </c>
      <c r="J27" s="263"/>
      <c r="K27" s="78"/>
      <c r="L27" s="79"/>
      <c r="M27" s="80"/>
      <c r="O27" s="75" t="s">
        <v>69</v>
      </c>
      <c r="AN27" s="1" t="e">
        <f>AN26+1</f>
        <v>#REF!</v>
      </c>
    </row>
    <row r="28" spans="1:40" ht="30.75" customHeight="1" thickBot="1">
      <c r="A28" s="256"/>
      <c r="B28" s="257"/>
      <c r="C28" s="258"/>
      <c r="D28" s="267" t="s">
        <v>68</v>
      </c>
      <c r="E28" s="268"/>
      <c r="F28" s="37" t="s">
        <v>174</v>
      </c>
      <c r="G28" s="40" t="s">
        <v>66</v>
      </c>
      <c r="H28" s="38">
        <v>90</v>
      </c>
      <c r="I28" s="336" t="s">
        <v>197</v>
      </c>
      <c r="J28" s="337"/>
      <c r="K28" s="337"/>
      <c r="L28" s="337"/>
      <c r="M28" s="338"/>
      <c r="O28" s="75" t="s">
        <v>71</v>
      </c>
      <c r="AN28" s="1" t="e">
        <f>#REF!+1</f>
        <v>#REF!</v>
      </c>
    </row>
    <row r="29" spans="1:40" ht="36.75" customHeight="1" thickBot="1">
      <c r="A29" s="244"/>
      <c r="B29" s="259"/>
      <c r="C29" s="245"/>
      <c r="D29" s="269" t="s">
        <v>70</v>
      </c>
      <c r="E29" s="270"/>
      <c r="F29" s="295" t="s">
        <v>175</v>
      </c>
      <c r="G29" s="296"/>
      <c r="H29" s="297"/>
      <c r="I29" s="339"/>
      <c r="J29" s="340"/>
      <c r="K29" s="340"/>
      <c r="L29" s="340"/>
      <c r="M29" s="341"/>
      <c r="O29" s="94" t="s">
        <v>72</v>
      </c>
      <c r="AN29" s="1" t="e">
        <f>#REF!+1</f>
        <v>#REF!</v>
      </c>
    </row>
    <row r="30" spans="1:40" ht="13.5" thickBot="1">
      <c r="A30" s="13"/>
      <c r="B30" s="61"/>
      <c r="C30" s="61"/>
      <c r="D30" s="61"/>
      <c r="E30" s="61"/>
      <c r="F30" s="61"/>
      <c r="G30" s="61"/>
      <c r="H30" s="61"/>
      <c r="I30" s="61"/>
      <c r="J30" s="61"/>
      <c r="K30" s="61"/>
      <c r="L30" s="61"/>
      <c r="M30" s="14"/>
      <c r="O30" s="75" t="s">
        <v>11</v>
      </c>
      <c r="AN30" s="1" t="e">
        <f>#REF!+1</f>
        <v>#REF!</v>
      </c>
    </row>
    <row r="31" spans="1:40" ht="13.5" customHeight="1" thickBot="1">
      <c r="A31" s="207" t="s">
        <v>73</v>
      </c>
      <c r="B31" s="208"/>
      <c r="C31" s="208"/>
      <c r="D31" s="208"/>
      <c r="E31" s="208"/>
      <c r="F31" s="208"/>
      <c r="G31" s="208"/>
      <c r="H31" s="208"/>
      <c r="I31" s="208"/>
      <c r="J31" s="208"/>
      <c r="K31" s="208"/>
      <c r="L31" s="208"/>
      <c r="M31" s="209"/>
      <c r="O31" s="75" t="s">
        <v>74</v>
      </c>
      <c r="AN31" s="1" t="e">
        <f>AN30+1</f>
        <v>#REF!</v>
      </c>
    </row>
    <row r="32" spans="1:40" ht="13.5" thickBot="1">
      <c r="A32" s="13"/>
      <c r="B32" s="61"/>
      <c r="C32" s="61"/>
      <c r="D32" s="61"/>
      <c r="E32" s="61"/>
      <c r="F32" s="61"/>
      <c r="G32" s="61"/>
      <c r="H32" s="61"/>
      <c r="I32" s="61"/>
      <c r="J32" s="61"/>
      <c r="K32" s="61"/>
      <c r="L32" s="61"/>
      <c r="M32" s="14"/>
      <c r="O32" s="75" t="s">
        <v>79</v>
      </c>
      <c r="AN32" s="1" t="e">
        <f>AN31+1</f>
        <v>#REF!</v>
      </c>
    </row>
    <row r="33" spans="1:38" ht="71.25" customHeight="1" thickBot="1">
      <c r="A33" s="42"/>
      <c r="B33" s="81" t="s">
        <v>75</v>
      </c>
      <c r="C33" s="82" t="s">
        <v>76</v>
      </c>
      <c r="D33" s="82" t="str">
        <f>F19</f>
        <v>Kwh consumidos en el periodo</v>
      </c>
      <c r="E33" s="82" t="str">
        <f>F20</f>
        <v>N° total de funcionarios y contratistas en el periodo</v>
      </c>
      <c r="F33" s="83" t="s">
        <v>77</v>
      </c>
      <c r="G33" s="84" t="s">
        <v>78</v>
      </c>
      <c r="J33" s="61"/>
      <c r="K33" s="61"/>
      <c r="L33" s="61"/>
      <c r="M33" s="52"/>
      <c r="O33" s="75" t="s">
        <v>80</v>
      </c>
      <c r="AI33"/>
      <c r="AL33" s="1"/>
    </row>
    <row r="34" spans="1:38" ht="27" customHeight="1">
      <c r="A34" s="42"/>
      <c r="B34" s="139" t="s">
        <v>128</v>
      </c>
      <c r="C34" s="140">
        <v>85</v>
      </c>
      <c r="D34" s="143">
        <v>11859</v>
      </c>
      <c r="E34" s="147">
        <f>49+50+53</f>
        <v>152</v>
      </c>
      <c r="F34" s="191">
        <f>D34/E34</f>
        <v>78.01973684210526</v>
      </c>
      <c r="G34" s="198">
        <f>F34</f>
        <v>78.01973684210526</v>
      </c>
      <c r="J34" s="61"/>
      <c r="K34" s="61"/>
      <c r="L34" s="61"/>
      <c r="M34" s="52"/>
      <c r="O34" s="75" t="s">
        <v>129</v>
      </c>
      <c r="AI34"/>
      <c r="AL34" s="1"/>
    </row>
    <row r="35" spans="1:38" ht="27" customHeight="1">
      <c r="A35" s="42"/>
      <c r="B35" s="85" t="s">
        <v>130</v>
      </c>
      <c r="C35" s="92">
        <v>85</v>
      </c>
      <c r="D35" s="142">
        <v>10984</v>
      </c>
      <c r="E35" s="86">
        <f>53+53+54</f>
        <v>160</v>
      </c>
      <c r="F35" s="192">
        <f>D35/E35</f>
        <v>68.65</v>
      </c>
      <c r="G35" s="199">
        <f>G34+F35</f>
        <v>146.66973684210527</v>
      </c>
      <c r="J35" s="61"/>
      <c r="K35" s="61"/>
      <c r="L35" s="61"/>
      <c r="M35" s="52"/>
      <c r="O35" s="75" t="s">
        <v>131</v>
      </c>
      <c r="AI35"/>
      <c r="AL35" s="1"/>
    </row>
    <row r="36" spans="1:38" ht="27" customHeight="1">
      <c r="A36" s="42"/>
      <c r="B36" s="85" t="s">
        <v>132</v>
      </c>
      <c r="C36" s="92">
        <v>85</v>
      </c>
      <c r="D36" s="142">
        <v>10910</v>
      </c>
      <c r="E36" s="86">
        <f>55+54+55</f>
        <v>164</v>
      </c>
      <c r="F36" s="192">
        <f>D36/E36</f>
        <v>66.52439024390245</v>
      </c>
      <c r="G36" s="199">
        <f>G35+F36</f>
        <v>213.1941270860077</v>
      </c>
      <c r="J36" s="61"/>
      <c r="K36" s="61"/>
      <c r="L36" s="61"/>
      <c r="M36" s="52"/>
      <c r="O36" s="2" t="s">
        <v>133</v>
      </c>
      <c r="AI36"/>
      <c r="AL36" s="1"/>
    </row>
    <row r="37" spans="1:38" ht="27" customHeight="1" thickBot="1">
      <c r="A37" s="42"/>
      <c r="B37" s="87" t="s">
        <v>134</v>
      </c>
      <c r="C37" s="93">
        <v>85</v>
      </c>
      <c r="D37" s="353">
        <v>11209</v>
      </c>
      <c r="E37" s="88">
        <v>155</v>
      </c>
      <c r="F37" s="141">
        <f>D37/E37</f>
        <v>72.31612903225806</v>
      </c>
      <c r="G37" s="200">
        <f>G36+F37</f>
        <v>285.5102561182658</v>
      </c>
      <c r="J37" s="61"/>
      <c r="K37" s="61"/>
      <c r="L37" s="61"/>
      <c r="M37" s="52"/>
      <c r="O37" s="57" t="s">
        <v>135</v>
      </c>
      <c r="AI37"/>
      <c r="AL37" s="1"/>
    </row>
    <row r="38" spans="1:16" ht="12.75">
      <c r="A38" s="13"/>
      <c r="B38" s="61"/>
      <c r="C38" s="61"/>
      <c r="D38" s="61"/>
      <c r="E38" s="61"/>
      <c r="F38" s="61"/>
      <c r="G38" s="61"/>
      <c r="H38" s="61"/>
      <c r="I38" s="61"/>
      <c r="J38" s="61"/>
      <c r="K38" s="61"/>
      <c r="L38" s="61"/>
      <c r="M38" s="14"/>
      <c r="N38" s="61"/>
      <c r="O38" s="57" t="s">
        <v>18</v>
      </c>
      <c r="P38" s="61"/>
    </row>
    <row r="39" spans="1:40" ht="12.75">
      <c r="A39" s="13"/>
      <c r="B39" s="61"/>
      <c r="C39" s="61"/>
      <c r="D39" s="61"/>
      <c r="E39" s="61"/>
      <c r="F39" s="61"/>
      <c r="G39" s="61"/>
      <c r="H39" s="61"/>
      <c r="I39" s="61"/>
      <c r="J39" s="61"/>
      <c r="K39" s="61"/>
      <c r="L39" s="61"/>
      <c r="M39" s="14"/>
      <c r="O39" s="57" t="s">
        <v>136</v>
      </c>
      <c r="AN39" s="1" t="e">
        <f>#REF!+1</f>
        <v>#REF!</v>
      </c>
    </row>
    <row r="40" spans="1:15" ht="12.75">
      <c r="A40" s="13"/>
      <c r="B40" s="61"/>
      <c r="C40" s="61"/>
      <c r="D40" s="61"/>
      <c r="E40" s="61"/>
      <c r="F40" s="61"/>
      <c r="G40" s="61"/>
      <c r="H40" s="61"/>
      <c r="I40" s="61"/>
      <c r="J40" s="61"/>
      <c r="K40" s="61"/>
      <c r="L40" s="61"/>
      <c r="M40" s="14"/>
      <c r="O40" s="57" t="s">
        <v>81</v>
      </c>
    </row>
    <row r="41" spans="1:15" ht="12.75">
      <c r="A41" s="13"/>
      <c r="B41" s="61"/>
      <c r="C41" s="61"/>
      <c r="D41" s="61"/>
      <c r="E41" s="61"/>
      <c r="F41" s="61"/>
      <c r="G41" s="61"/>
      <c r="H41" s="61"/>
      <c r="I41" s="61"/>
      <c r="J41" s="61"/>
      <c r="K41" s="61"/>
      <c r="L41" s="61"/>
      <c r="M41" s="14"/>
      <c r="O41" s="61" t="s">
        <v>137</v>
      </c>
    </row>
    <row r="42" spans="1:40" ht="16.5" customHeight="1" thickBot="1">
      <c r="A42" s="13"/>
      <c r="B42" s="61"/>
      <c r="C42" s="61"/>
      <c r="D42" s="61"/>
      <c r="E42" s="61"/>
      <c r="F42" s="61"/>
      <c r="G42" s="61"/>
      <c r="H42" s="61"/>
      <c r="I42" s="61"/>
      <c r="J42" s="61"/>
      <c r="K42" s="61"/>
      <c r="L42" s="61"/>
      <c r="M42" s="14"/>
      <c r="O42" s="2" t="s">
        <v>138</v>
      </c>
      <c r="AN42" s="1" t="e">
        <f>#REF!+1</f>
        <v>#REF!</v>
      </c>
    </row>
    <row r="43" spans="1:40" ht="13.5" customHeight="1" thickBot="1">
      <c r="A43" s="207" t="s">
        <v>82</v>
      </c>
      <c r="B43" s="208"/>
      <c r="C43" s="208"/>
      <c r="D43" s="208"/>
      <c r="E43" s="208"/>
      <c r="F43" s="208"/>
      <c r="G43" s="208"/>
      <c r="H43" s="208"/>
      <c r="I43" s="208"/>
      <c r="J43" s="208"/>
      <c r="K43" s="208"/>
      <c r="L43" s="208"/>
      <c r="M43" s="209"/>
      <c r="O43" s="61" t="s">
        <v>83</v>
      </c>
      <c r="AN43" s="1" t="e">
        <f>#REF!+1</f>
        <v>#REF!</v>
      </c>
    </row>
    <row r="44" spans="1:40" ht="13.5" thickBot="1">
      <c r="A44" s="13"/>
      <c r="B44" s="61"/>
      <c r="C44" s="61"/>
      <c r="D44" s="61"/>
      <c r="E44" s="61"/>
      <c r="F44" s="61"/>
      <c r="G44" s="61"/>
      <c r="H44" s="61"/>
      <c r="I44" s="61"/>
      <c r="J44" s="61"/>
      <c r="K44" s="61"/>
      <c r="L44" s="61"/>
      <c r="M44" s="14"/>
      <c r="O44" s="61" t="s">
        <v>84</v>
      </c>
      <c r="AN44" s="1" t="e">
        <f aca="true" t="shared" si="0" ref="AN44:AN54">AN43+1</f>
        <v>#REF!</v>
      </c>
    </row>
    <row r="45" spans="1:40" ht="25.5" customHeight="1" thickBot="1">
      <c r="A45" s="251" t="s">
        <v>85</v>
      </c>
      <c r="B45" s="242" t="s">
        <v>86</v>
      </c>
      <c r="C45" s="246"/>
      <c r="D45" s="246"/>
      <c r="E45" s="243"/>
      <c r="F45" s="202" t="s">
        <v>87</v>
      </c>
      <c r="G45" s="203"/>
      <c r="H45" s="242" t="s">
        <v>88</v>
      </c>
      <c r="I45" s="246"/>
      <c r="J45" s="246"/>
      <c r="K45" s="246"/>
      <c r="L45" s="246"/>
      <c r="M45" s="243"/>
      <c r="O45" s="1" t="s">
        <v>29</v>
      </c>
      <c r="AN45" s="1" t="e">
        <f t="shared" si="0"/>
        <v>#REF!</v>
      </c>
    </row>
    <row r="46" spans="1:15" ht="25.5" customHeight="1" thickBot="1">
      <c r="A46" s="252"/>
      <c r="B46" s="244"/>
      <c r="C46" s="259"/>
      <c r="D46" s="259"/>
      <c r="E46" s="245"/>
      <c r="F46" s="16" t="s">
        <v>89</v>
      </c>
      <c r="G46" s="17" t="s">
        <v>90</v>
      </c>
      <c r="H46" s="244"/>
      <c r="I46" s="259"/>
      <c r="J46" s="259"/>
      <c r="K46" s="259"/>
      <c r="L46" s="259"/>
      <c r="M46" s="245"/>
      <c r="O46" s="1" t="s">
        <v>91</v>
      </c>
    </row>
    <row r="47" spans="1:40" ht="144" customHeight="1" thickBot="1">
      <c r="A47" s="58" t="s">
        <v>128</v>
      </c>
      <c r="B47" s="279" t="s">
        <v>218</v>
      </c>
      <c r="C47" s="280"/>
      <c r="D47" s="280"/>
      <c r="E47" s="280"/>
      <c r="F47" s="59"/>
      <c r="G47" s="60" t="s">
        <v>214</v>
      </c>
      <c r="H47" s="273"/>
      <c r="I47" s="274"/>
      <c r="J47" s="274"/>
      <c r="K47" s="274"/>
      <c r="L47" s="274"/>
      <c r="M47" s="275"/>
      <c r="AN47" s="1" t="e">
        <f>AN45+1</f>
        <v>#REF!</v>
      </c>
    </row>
    <row r="48" spans="1:40" ht="126.75" customHeight="1" thickBot="1">
      <c r="A48" s="58" t="s">
        <v>130</v>
      </c>
      <c r="B48" s="279" t="s">
        <v>226</v>
      </c>
      <c r="C48" s="280"/>
      <c r="D48" s="280"/>
      <c r="E48" s="280"/>
      <c r="F48" s="59"/>
      <c r="G48" s="145" t="s">
        <v>214</v>
      </c>
      <c r="H48" s="273"/>
      <c r="I48" s="274"/>
      <c r="J48" s="274"/>
      <c r="K48" s="274"/>
      <c r="L48" s="274"/>
      <c r="M48" s="275"/>
      <c r="AN48" s="1" t="e">
        <f t="shared" si="0"/>
        <v>#REF!</v>
      </c>
    </row>
    <row r="49" spans="1:40" ht="84" customHeight="1" thickBot="1">
      <c r="A49" s="58" t="s">
        <v>139</v>
      </c>
      <c r="B49" s="279" t="s">
        <v>228</v>
      </c>
      <c r="C49" s="280"/>
      <c r="D49" s="280"/>
      <c r="E49" s="280"/>
      <c r="F49" s="59"/>
      <c r="G49" s="190" t="s">
        <v>214</v>
      </c>
      <c r="H49" s="273"/>
      <c r="I49" s="274"/>
      <c r="J49" s="274"/>
      <c r="K49" s="274"/>
      <c r="L49" s="274"/>
      <c r="M49" s="275"/>
      <c r="AN49" s="1" t="e">
        <f>#REF!+1</f>
        <v>#REF!</v>
      </c>
    </row>
    <row r="50" spans="1:40" ht="88.5" customHeight="1" thickBot="1">
      <c r="A50" s="58" t="s">
        <v>134</v>
      </c>
      <c r="B50" s="279" t="s">
        <v>238</v>
      </c>
      <c r="C50" s="280"/>
      <c r="D50" s="280"/>
      <c r="E50" s="280"/>
      <c r="F50" s="59"/>
      <c r="G50" s="193" t="s">
        <v>214</v>
      </c>
      <c r="H50" s="273"/>
      <c r="I50" s="274"/>
      <c r="J50" s="274"/>
      <c r="K50" s="274"/>
      <c r="L50" s="274"/>
      <c r="M50" s="275"/>
      <c r="AN50" s="1" t="e">
        <f t="shared" si="0"/>
        <v>#REF!</v>
      </c>
    </row>
    <row r="51" spans="1:40" ht="68.25" customHeight="1" thickBot="1">
      <c r="A51" s="58" t="s">
        <v>92</v>
      </c>
      <c r="B51" s="279" t="s">
        <v>239</v>
      </c>
      <c r="C51" s="280"/>
      <c r="D51" s="280"/>
      <c r="E51" s="280"/>
      <c r="F51" s="59"/>
      <c r="G51" s="201" t="s">
        <v>214</v>
      </c>
      <c r="H51" s="273"/>
      <c r="I51" s="274"/>
      <c r="J51" s="274"/>
      <c r="K51" s="274"/>
      <c r="L51" s="274"/>
      <c r="M51" s="275"/>
      <c r="AN51" s="1" t="e">
        <f>#REF!+1</f>
        <v>#REF!</v>
      </c>
    </row>
    <row r="52" spans="1:40" ht="24.75" customHeight="1">
      <c r="A52" s="61"/>
      <c r="B52" s="276"/>
      <c r="C52" s="276"/>
      <c r="D52" s="276"/>
      <c r="E52" s="276"/>
      <c r="F52" s="276"/>
      <c r="G52" s="276"/>
      <c r="H52" s="276"/>
      <c r="I52" s="276"/>
      <c r="J52" s="276"/>
      <c r="K52" s="276"/>
      <c r="L52" s="276"/>
      <c r="M52" s="276"/>
      <c r="AN52" s="1" t="e">
        <f t="shared" si="0"/>
        <v>#REF!</v>
      </c>
    </row>
    <row r="53" spans="1:40" ht="24.75" customHeight="1" hidden="1">
      <c r="A53" s="61"/>
      <c r="B53" s="276"/>
      <c r="C53" s="276"/>
      <c r="D53" s="276"/>
      <c r="E53" s="276"/>
      <c r="F53" s="276"/>
      <c r="G53" s="276"/>
      <c r="H53" s="276"/>
      <c r="I53" s="276"/>
      <c r="J53" s="276"/>
      <c r="K53" s="276"/>
      <c r="L53" s="276"/>
      <c r="M53" s="276"/>
      <c r="AN53" s="1" t="e">
        <f t="shared" si="0"/>
        <v>#REF!</v>
      </c>
    </row>
    <row r="54" spans="1:40" ht="24.75" customHeight="1" hidden="1">
      <c r="A54" s="61"/>
      <c r="B54" s="276"/>
      <c r="C54" s="276"/>
      <c r="D54" s="276"/>
      <c r="E54" s="276"/>
      <c r="F54" s="276"/>
      <c r="G54" s="276"/>
      <c r="H54" s="276"/>
      <c r="I54" s="276"/>
      <c r="J54" s="276"/>
      <c r="K54" s="276"/>
      <c r="L54" s="276"/>
      <c r="M54" s="276"/>
      <c r="AN54" s="1" t="e">
        <f t="shared" si="0"/>
        <v>#REF!</v>
      </c>
    </row>
    <row r="55" spans="1:13" ht="24.75" customHeight="1" hidden="1">
      <c r="A55" s="61"/>
      <c r="B55" s="276"/>
      <c r="C55" s="276"/>
      <c r="D55" s="276"/>
      <c r="E55" s="276"/>
      <c r="F55" s="276"/>
      <c r="G55" s="276"/>
      <c r="H55" s="276"/>
      <c r="I55" s="276"/>
      <c r="J55" s="276"/>
      <c r="K55" s="276"/>
      <c r="L55" s="276"/>
      <c r="M55" s="276"/>
    </row>
    <row r="56" spans="1:13" ht="24.75" customHeight="1" hidden="1">
      <c r="A56" s="61"/>
      <c r="B56" s="276"/>
      <c r="C56" s="276"/>
      <c r="D56" s="276"/>
      <c r="E56" s="276"/>
      <c r="F56" s="276"/>
      <c r="G56" s="276"/>
      <c r="H56" s="276"/>
      <c r="I56" s="276"/>
      <c r="J56" s="276"/>
      <c r="K56" s="276"/>
      <c r="L56" s="276"/>
      <c r="M56" s="276"/>
    </row>
    <row r="57" spans="1:13" ht="12.75" hidden="1">
      <c r="A57" s="61"/>
      <c r="B57" s="61"/>
      <c r="C57" s="61"/>
      <c r="D57" s="61"/>
      <c r="E57" s="61"/>
      <c r="F57" s="61"/>
      <c r="G57" s="61"/>
      <c r="H57" s="61"/>
      <c r="I57" s="61"/>
      <c r="J57" s="61"/>
      <c r="K57" s="61"/>
      <c r="L57" s="61"/>
      <c r="M57" s="61"/>
    </row>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spans="2:11" ht="15" hidden="1">
      <c r="B72" s="61"/>
      <c r="C72" s="61"/>
      <c r="D72" s="61"/>
      <c r="E72" s="61"/>
      <c r="F72" s="265"/>
      <c r="G72" s="265"/>
      <c r="H72" s="265"/>
      <c r="I72" s="62" t="s">
        <v>93</v>
      </c>
      <c r="K72" s="63"/>
    </row>
    <row r="73" spans="2:11" ht="15" hidden="1">
      <c r="B73" s="61"/>
      <c r="C73" s="61"/>
      <c r="D73" s="61"/>
      <c r="E73" s="61"/>
      <c r="F73" s="265"/>
      <c r="G73" s="265"/>
      <c r="H73" s="265"/>
      <c r="I73" s="62" t="s">
        <v>94</v>
      </c>
      <c r="K73" s="63"/>
    </row>
    <row r="74" spans="2:11" ht="15" hidden="1">
      <c r="B74" s="61"/>
      <c r="C74" s="61"/>
      <c r="D74" s="61"/>
      <c r="E74" s="61"/>
      <c r="F74" s="265"/>
      <c r="G74" s="265"/>
      <c r="H74" s="265"/>
      <c r="I74" s="62" t="s">
        <v>95</v>
      </c>
      <c r="K74" s="63"/>
    </row>
    <row r="75" spans="2:11" ht="15" hidden="1">
      <c r="B75" s="61"/>
      <c r="C75" s="61"/>
      <c r="D75" s="61"/>
      <c r="E75" s="61"/>
      <c r="F75" s="265"/>
      <c r="G75" s="265"/>
      <c r="H75" s="265"/>
      <c r="K75" s="63"/>
    </row>
    <row r="76" spans="2:11" ht="15" hidden="1">
      <c r="B76" s="61"/>
      <c r="C76" s="61"/>
      <c r="D76" s="61"/>
      <c r="E76" s="61"/>
      <c r="F76" s="265"/>
      <c r="G76" s="265"/>
      <c r="H76" s="265"/>
      <c r="K76" s="63"/>
    </row>
    <row r="77" spans="2:11" ht="15" hidden="1">
      <c r="B77" s="61"/>
      <c r="C77" s="61"/>
      <c r="D77" s="61"/>
      <c r="E77" s="61"/>
      <c r="K77" s="63"/>
    </row>
    <row r="78" spans="2:11" ht="15" hidden="1">
      <c r="B78" s="61"/>
      <c r="C78" s="61"/>
      <c r="D78" s="61"/>
      <c r="E78" s="61"/>
      <c r="K78" s="63"/>
    </row>
    <row r="79" spans="2:11" ht="15" hidden="1">
      <c r="B79" s="61"/>
      <c r="C79" s="61"/>
      <c r="D79" s="61"/>
      <c r="E79" s="61"/>
      <c r="K79" s="63"/>
    </row>
    <row r="80" spans="2:11" ht="15" hidden="1">
      <c r="B80" s="61"/>
      <c r="C80" s="61"/>
      <c r="D80" s="61"/>
      <c r="E80" s="61"/>
      <c r="K80" s="63"/>
    </row>
    <row r="81" spans="2:11" ht="15" hidden="1">
      <c r="B81" s="61"/>
      <c r="C81" s="61"/>
      <c r="D81" s="61"/>
      <c r="E81" s="61"/>
      <c r="K81" s="63"/>
    </row>
    <row r="82" spans="2:11" ht="15" hidden="1">
      <c r="B82" s="61"/>
      <c r="C82" s="61"/>
      <c r="D82" s="61"/>
      <c r="E82" s="61"/>
      <c r="K82" s="63"/>
    </row>
    <row r="83" spans="2:11" ht="15" hidden="1">
      <c r="B83" s="61"/>
      <c r="C83" s="61"/>
      <c r="D83" s="61"/>
      <c r="E83" s="61"/>
      <c r="K83" s="63"/>
    </row>
    <row r="84" spans="2:11" ht="15" hidden="1">
      <c r="B84" s="61"/>
      <c r="C84" s="61"/>
      <c r="D84" s="61"/>
      <c r="E84" s="61"/>
      <c r="K84" s="63"/>
    </row>
    <row r="85" spans="2:11" ht="15" hidden="1">
      <c r="B85" s="61"/>
      <c r="C85" s="61"/>
      <c r="D85" s="61"/>
      <c r="E85" s="61"/>
      <c r="K85" s="63"/>
    </row>
    <row r="86" spans="2:11" ht="15" hidden="1">
      <c r="B86" s="61"/>
      <c r="C86" s="61"/>
      <c r="D86" s="61"/>
      <c r="E86" s="61"/>
      <c r="K86" s="63"/>
    </row>
    <row r="87" spans="2:11" ht="15" hidden="1">
      <c r="B87" s="61"/>
      <c r="C87" s="61"/>
      <c r="D87" s="61"/>
      <c r="E87" s="61"/>
      <c r="K87" s="63"/>
    </row>
    <row r="88" spans="2:11" ht="15" hidden="1">
      <c r="B88" s="61"/>
      <c r="C88" s="61"/>
      <c r="D88" s="61"/>
      <c r="E88" s="61"/>
      <c r="K88" s="63"/>
    </row>
    <row r="89" spans="2:11" ht="15" hidden="1">
      <c r="B89" s="61"/>
      <c r="C89" s="61"/>
      <c r="D89" s="61"/>
      <c r="E89" s="61"/>
      <c r="K89" s="63"/>
    </row>
    <row r="90" spans="2:11" ht="15" hidden="1">
      <c r="B90" s="61"/>
      <c r="C90" s="61"/>
      <c r="D90" s="61"/>
      <c r="E90" s="61"/>
      <c r="K90" s="63"/>
    </row>
    <row r="91" spans="2:11" ht="15" hidden="1">
      <c r="B91" s="61"/>
      <c r="C91" s="61"/>
      <c r="D91" s="61"/>
      <c r="E91" s="61"/>
      <c r="K91" s="63"/>
    </row>
    <row r="92" spans="2:11" ht="15" hidden="1">
      <c r="B92" s="61"/>
      <c r="C92" s="61"/>
      <c r="D92" s="61"/>
      <c r="E92" s="61"/>
      <c r="K92" s="63"/>
    </row>
    <row r="93" spans="2:11" ht="15" hidden="1">
      <c r="B93" s="61"/>
      <c r="C93" s="61"/>
      <c r="D93" s="61"/>
      <c r="E93" s="61"/>
      <c r="K93" s="63"/>
    </row>
    <row r="94" spans="2:11" ht="15" hidden="1">
      <c r="B94" s="61"/>
      <c r="C94" s="61"/>
      <c r="D94" s="61"/>
      <c r="E94" s="61"/>
      <c r="K94" s="63"/>
    </row>
    <row r="95" spans="2:11" ht="15" hidden="1">
      <c r="B95" s="61"/>
      <c r="C95" s="61"/>
      <c r="D95" s="61"/>
      <c r="E95" s="61"/>
      <c r="K95" s="63"/>
    </row>
    <row r="96" spans="2:11" ht="15" hidden="1">
      <c r="B96" s="61"/>
      <c r="C96" s="61"/>
      <c r="D96" s="61"/>
      <c r="E96" s="61"/>
      <c r="K96" s="63"/>
    </row>
    <row r="97" spans="2:11" ht="15" hidden="1">
      <c r="B97" s="61"/>
      <c r="C97" s="61"/>
      <c r="D97" s="61"/>
      <c r="E97" s="61"/>
      <c r="K97" s="63"/>
    </row>
    <row r="98" spans="2:11" ht="15" hidden="1">
      <c r="B98" s="61"/>
      <c r="C98" s="61"/>
      <c r="D98" s="61"/>
      <c r="E98" s="61"/>
      <c r="K98" s="63"/>
    </row>
    <row r="99" spans="2:11" ht="15" hidden="1">
      <c r="B99" s="61"/>
      <c r="C99" s="61"/>
      <c r="D99" s="61"/>
      <c r="E99" s="61"/>
      <c r="K99" s="63"/>
    </row>
    <row r="100" spans="2:11" ht="15" hidden="1">
      <c r="B100" s="61"/>
      <c r="C100" s="61"/>
      <c r="D100" s="61"/>
      <c r="E100" s="61"/>
      <c r="K100" s="63"/>
    </row>
    <row r="101" spans="2:11" ht="15" hidden="1">
      <c r="B101" s="61"/>
      <c r="C101" s="61"/>
      <c r="D101" s="61"/>
      <c r="E101" s="61"/>
      <c r="K101" s="63"/>
    </row>
    <row r="102" spans="2:11" ht="15" hidden="1">
      <c r="B102" s="61"/>
      <c r="C102" s="61"/>
      <c r="D102" s="61"/>
      <c r="E102" s="61"/>
      <c r="K102" s="63"/>
    </row>
    <row r="103" spans="2:11" ht="15" hidden="1">
      <c r="B103" s="61"/>
      <c r="C103" s="61"/>
      <c r="D103" s="61"/>
      <c r="E103" s="61"/>
      <c r="K103" s="63"/>
    </row>
    <row r="104" spans="2:11" ht="15" hidden="1">
      <c r="B104" s="61"/>
      <c r="C104" s="61"/>
      <c r="D104" s="61"/>
      <c r="E104" s="61"/>
      <c r="K104" s="63"/>
    </row>
    <row r="105" spans="2:11" ht="15" hidden="1">
      <c r="B105" s="61"/>
      <c r="C105" s="61"/>
      <c r="D105" s="61"/>
      <c r="E105" s="61"/>
      <c r="K105" s="63"/>
    </row>
    <row r="106" spans="2:11" ht="15" hidden="1">
      <c r="B106" s="61"/>
      <c r="C106" s="61"/>
      <c r="D106" s="61"/>
      <c r="E106" s="61"/>
      <c r="K106" s="63"/>
    </row>
    <row r="107" spans="2:11" ht="15" hidden="1">
      <c r="B107" s="61"/>
      <c r="C107" s="61"/>
      <c r="D107" s="61"/>
      <c r="E107" s="61"/>
      <c r="K107" s="63"/>
    </row>
    <row r="108" spans="2:11" ht="15" hidden="1">
      <c r="B108" s="61"/>
      <c r="C108" s="61"/>
      <c r="D108" s="61"/>
      <c r="E108" s="61"/>
      <c r="K108" s="63"/>
    </row>
    <row r="109" spans="2:11" ht="15" hidden="1">
      <c r="B109" s="61"/>
      <c r="C109" s="61"/>
      <c r="D109" s="61"/>
      <c r="E109" s="61"/>
      <c r="K109" s="63"/>
    </row>
    <row r="110" spans="2:5" ht="12.75" hidden="1">
      <c r="B110" s="61"/>
      <c r="C110" s="61"/>
      <c r="D110" s="61"/>
      <c r="E110" s="61"/>
    </row>
    <row r="111" spans="2:5" ht="12.75" hidden="1">
      <c r="B111" s="61"/>
      <c r="C111" s="61"/>
      <c r="D111" s="61"/>
      <c r="E111" s="61"/>
    </row>
    <row r="112" spans="2:5" ht="12.75" hidden="1">
      <c r="B112" s="61"/>
      <c r="C112" s="61"/>
      <c r="D112" s="61"/>
      <c r="E112" s="61"/>
    </row>
    <row r="113" spans="2:5" ht="12.75" hidden="1">
      <c r="B113" s="61"/>
      <c r="C113" s="61"/>
      <c r="D113" s="61"/>
      <c r="E113" s="61"/>
    </row>
    <row r="114" spans="2:5" ht="12.75" hidden="1">
      <c r="B114" s="61"/>
      <c r="C114" s="61"/>
      <c r="D114" s="61"/>
      <c r="E114" s="61"/>
    </row>
    <row r="115" spans="2:5" ht="12.75" hidden="1">
      <c r="B115" s="61"/>
      <c r="C115" s="61"/>
      <c r="D115" s="61"/>
      <c r="E115" s="61"/>
    </row>
    <row r="116" spans="2:5" ht="12.75" hidden="1">
      <c r="B116" s="61"/>
      <c r="C116" s="61"/>
      <c r="D116" s="61"/>
      <c r="E116" s="61"/>
    </row>
    <row r="117" spans="2:5" ht="12.75" hidden="1">
      <c r="B117" s="61"/>
      <c r="C117" s="61"/>
      <c r="D117" s="61"/>
      <c r="E117" s="61"/>
    </row>
    <row r="118" spans="2:5" ht="12.75" hidden="1">
      <c r="B118" s="61"/>
      <c r="C118" s="61"/>
      <c r="D118" s="61"/>
      <c r="E118" s="61"/>
    </row>
    <row r="119" spans="2:5" ht="12.75" hidden="1">
      <c r="B119" s="61"/>
      <c r="C119" s="61"/>
      <c r="D119" s="61"/>
      <c r="E119" s="61"/>
    </row>
    <row r="120" spans="2:5" ht="12.75" hidden="1">
      <c r="B120" s="61"/>
      <c r="C120" s="61"/>
      <c r="D120" s="61"/>
      <c r="E120" s="61"/>
    </row>
    <row r="121" spans="2:5" ht="12.75" hidden="1">
      <c r="B121" s="61"/>
      <c r="C121" s="61"/>
      <c r="D121" s="61"/>
      <c r="E121" s="61"/>
    </row>
    <row r="122" spans="2:5" ht="12.75" hidden="1">
      <c r="B122" s="61"/>
      <c r="C122" s="61"/>
      <c r="D122" s="61"/>
      <c r="E122" s="61"/>
    </row>
    <row r="123" spans="2:5" ht="12.75" hidden="1">
      <c r="B123" s="61"/>
      <c r="C123" s="61"/>
      <c r="D123" s="61"/>
      <c r="E123" s="61"/>
    </row>
    <row r="124" spans="2:5" ht="12.75" hidden="1">
      <c r="B124" s="61"/>
      <c r="C124" s="61"/>
      <c r="D124" s="61"/>
      <c r="E124" s="61"/>
    </row>
    <row r="125" spans="2:5" ht="12.75" hidden="1">
      <c r="B125" s="61"/>
      <c r="C125" s="61"/>
      <c r="D125" s="61"/>
      <c r="E125" s="61"/>
    </row>
    <row r="126" spans="2:5" ht="12.75" hidden="1">
      <c r="B126" s="61"/>
      <c r="C126" s="61"/>
      <c r="D126" s="61"/>
      <c r="E126" s="61"/>
    </row>
    <row r="127" spans="2:5" ht="12.75" hidden="1">
      <c r="B127" s="61"/>
      <c r="C127" s="61"/>
      <c r="D127" s="61"/>
      <c r="E127" s="61"/>
    </row>
    <row r="128" spans="2:5" ht="12.75" hidden="1">
      <c r="B128" s="61"/>
      <c r="C128" s="61"/>
      <c r="D128" s="61"/>
      <c r="E128" s="61"/>
    </row>
    <row r="129" spans="2:5" ht="12.75" hidden="1">
      <c r="B129" s="61"/>
      <c r="C129" s="61"/>
      <c r="D129" s="61"/>
      <c r="E129" s="61"/>
    </row>
    <row r="130" spans="2:5" ht="12.75" hidden="1">
      <c r="B130" s="61"/>
      <c r="C130" s="61"/>
      <c r="D130" s="61"/>
      <c r="E130" s="61"/>
    </row>
    <row r="131" spans="2:5" ht="12.75" hidden="1">
      <c r="B131" s="61"/>
      <c r="C131" s="61"/>
      <c r="D131" s="61"/>
      <c r="E131" s="61"/>
    </row>
    <row r="132" spans="2:5" ht="12.75" hidden="1">
      <c r="B132" s="61"/>
      <c r="C132" s="61"/>
      <c r="D132" s="61"/>
      <c r="E132" s="61"/>
    </row>
    <row r="133" spans="2:5" ht="12.75" hidden="1">
      <c r="B133" s="61"/>
      <c r="C133" s="61"/>
      <c r="D133" s="61"/>
      <c r="E133" s="61"/>
    </row>
    <row r="134" spans="2:5" ht="12.75" hidden="1">
      <c r="B134" s="61"/>
      <c r="C134" s="61"/>
      <c r="D134" s="61"/>
      <c r="E134" s="61"/>
    </row>
    <row r="135" spans="2:5" ht="12.75" hidden="1">
      <c r="B135" s="61"/>
      <c r="C135" s="61"/>
      <c r="D135" s="61"/>
      <c r="E135" s="61"/>
    </row>
    <row r="136" ht="12.75"/>
    <row r="137" ht="12.75"/>
    <row r="138" ht="12.75"/>
    <row r="139" ht="12.75"/>
    <row r="140" ht="12.75"/>
    <row r="141" ht="12.75"/>
    <row r="142" ht="12.75"/>
    <row r="143" ht="12.75"/>
    <row r="144" ht="12.75"/>
    <row r="145" ht="12.75"/>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79">
    <mergeCell ref="B56:I56"/>
    <mergeCell ref="J56:M56"/>
    <mergeCell ref="F72:H73"/>
    <mergeCell ref="F74:H74"/>
    <mergeCell ref="F75:H76"/>
    <mergeCell ref="B54:I54"/>
    <mergeCell ref="J54:M54"/>
    <mergeCell ref="B55:I55"/>
    <mergeCell ref="J55:M55"/>
    <mergeCell ref="B51:E51"/>
    <mergeCell ref="H51:M51"/>
    <mergeCell ref="B52:I52"/>
    <mergeCell ref="J52:M52"/>
    <mergeCell ref="B47:E47"/>
    <mergeCell ref="H47:M47"/>
    <mergeCell ref="B48:E48"/>
    <mergeCell ref="H48:M48"/>
    <mergeCell ref="B49:E49"/>
    <mergeCell ref="H49:M49"/>
    <mergeCell ref="B53:I53"/>
    <mergeCell ref="J53:M53"/>
    <mergeCell ref="F29:H29"/>
    <mergeCell ref="A31:M31"/>
    <mergeCell ref="A43:M43"/>
    <mergeCell ref="A45:A46"/>
    <mergeCell ref="B45:E46"/>
    <mergeCell ref="F45:G45"/>
    <mergeCell ref="B50:E50"/>
    <mergeCell ref="H50:M50"/>
    <mergeCell ref="F19:H19"/>
    <mergeCell ref="J19:L19"/>
    <mergeCell ref="F20:H20"/>
    <mergeCell ref="H45:M46"/>
    <mergeCell ref="A27:C29"/>
    <mergeCell ref="D27:E27"/>
    <mergeCell ref="I27:J27"/>
    <mergeCell ref="D28:E28"/>
    <mergeCell ref="I28:M29"/>
    <mergeCell ref="D29:E29"/>
    <mergeCell ref="J20:L20"/>
    <mergeCell ref="L22:M22"/>
    <mergeCell ref="A23:A24"/>
    <mergeCell ref="B23:B24"/>
    <mergeCell ref="C23:C24"/>
    <mergeCell ref="D23:D24"/>
    <mergeCell ref="E23:E25"/>
    <mergeCell ref="L23:M23"/>
    <mergeCell ref="A19:B20"/>
    <mergeCell ref="C19:D20"/>
    <mergeCell ref="A15:B15"/>
    <mergeCell ref="C15:M15"/>
    <mergeCell ref="A17:B18"/>
    <mergeCell ref="C17:D18"/>
    <mergeCell ref="E17:M17"/>
    <mergeCell ref="F18:H18"/>
    <mergeCell ref="J18:L18"/>
    <mergeCell ref="A13:B13"/>
    <mergeCell ref="C13:M13"/>
    <mergeCell ref="A14:B14"/>
    <mergeCell ref="C14:M14"/>
    <mergeCell ref="A12:B12"/>
    <mergeCell ref="C12:M12"/>
    <mergeCell ref="I7:K7"/>
    <mergeCell ref="L7:M7"/>
    <mergeCell ref="A8:B8"/>
    <mergeCell ref="C8:M8"/>
    <mergeCell ref="A11:B11"/>
    <mergeCell ref="C11:J11"/>
    <mergeCell ref="L11:M11"/>
    <mergeCell ref="A9:B9"/>
    <mergeCell ref="C9:M9"/>
    <mergeCell ref="A5:M5"/>
    <mergeCell ref="A1:B3"/>
    <mergeCell ref="C1:J3"/>
    <mergeCell ref="K1:M1"/>
    <mergeCell ref="K2:M2"/>
    <mergeCell ref="K3:M3"/>
    <mergeCell ref="A7:B7"/>
    <mergeCell ref="C7:H7"/>
  </mergeCells>
  <conditionalFormatting sqref="F34:G37">
    <cfRule type="cellIs" priority="1" dxfId="2" operator="between">
      <formula>$L$29</formula>
      <formula>$M$29</formula>
    </cfRule>
    <cfRule type="cellIs" priority="2" dxfId="1" operator="between">
      <formula>$L$28</formula>
      <formula>$M$28</formula>
    </cfRule>
    <cfRule type="cellIs" priority="3" dxfId="0" operator="between">
      <formula>'GRF-04 Per_cápita_energía'!#REF!</formula>
      <formula>$M$27</formula>
    </cfRule>
  </conditionalFormatting>
  <dataValidations count="8">
    <dataValidation type="list" allowBlank="1" showInputMessage="1" showErrorMessage="1" sqref="C7:H7">
      <formula1>$O$21:$O$33</formula1>
    </dataValidation>
    <dataValidation type="list" allowBlank="1" showInputMessage="1" showErrorMessage="1" sqref="C9:M9">
      <formula1>$O$36:$O$37</formula1>
    </dataValidation>
    <dataValidation type="list" allowBlank="1" showInputMessage="1" showErrorMessage="1" sqref="C14:M14">
      <formula1>$O$38:$O$41</formula1>
    </dataValidation>
    <dataValidation type="list" allowBlank="1" showInputMessage="1" showErrorMessage="1" sqref="L7:M7">
      <formula1>$O$18:$O$19</formula1>
    </dataValidation>
    <dataValidation type="list" allowBlank="1" showInputMessage="1" showErrorMessage="1" sqref="C19:D20">
      <formula1>'GRF-04 Per_cápita_energía'!#REF!</formula1>
    </dataValidation>
    <dataValidation type="list" allowBlank="1" showInputMessage="1" showErrorMessage="1" sqref="B23">
      <formula1>$O$11:$O$16</formula1>
    </dataValidation>
    <dataValidation type="list" allowBlank="1" showInputMessage="1" showErrorMessage="1" sqref="D22">
      <formula1>$O$7:$O$9</formula1>
    </dataValidation>
    <dataValidation type="list" allowBlank="1" showInputMessage="1" showErrorMessage="1" sqref="B22">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4" r:id="rId2"/>
  <drawing r:id="rId1"/>
</worksheet>
</file>

<file path=xl/worksheets/sheet6.xml><?xml version="1.0" encoding="utf-8"?>
<worksheet xmlns="http://schemas.openxmlformats.org/spreadsheetml/2006/main" xmlns:r="http://schemas.openxmlformats.org/officeDocument/2006/relationships">
  <dimension ref="A1:AN124"/>
  <sheetViews>
    <sheetView showGridLines="0" view="pageBreakPreview" zoomScale="80" zoomScaleNormal="80" zoomScaleSheetLayoutView="80" zoomScalePageLayoutView="0" workbookViewId="0" topLeftCell="A29">
      <selection activeCell="H47" sqref="H47:M47"/>
    </sheetView>
  </sheetViews>
  <sheetFormatPr defaultColWidth="11.421875" defaultRowHeight="12.75" customHeight="1" zeroHeight="1"/>
  <cols>
    <col min="1" max="1" width="17.421875" style="1" customWidth="1"/>
    <col min="2" max="2" width="20.28125" style="1" customWidth="1"/>
    <col min="3" max="3" width="16.28125" style="1" customWidth="1"/>
    <col min="4" max="4" width="16.57421875" style="1" customWidth="1"/>
    <col min="5" max="5" width="17.7109375" style="1" customWidth="1"/>
    <col min="6" max="6" width="17.57421875" style="1" customWidth="1"/>
    <col min="7" max="8" width="16.140625" style="1" customWidth="1"/>
    <col min="9" max="9" width="17.7109375" style="1" customWidth="1"/>
    <col min="10" max="10" width="16.7109375" style="1" customWidth="1"/>
    <col min="11" max="11" width="15.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ht="25.5" customHeight="1" thickBot="1">
      <c r="A1" s="210"/>
      <c r="B1" s="210"/>
      <c r="C1" s="211" t="s">
        <v>0</v>
      </c>
      <c r="D1" s="211"/>
      <c r="E1" s="211"/>
      <c r="F1" s="211"/>
      <c r="G1" s="211"/>
      <c r="H1" s="211"/>
      <c r="I1" s="211"/>
      <c r="J1" s="211"/>
      <c r="K1" s="316" t="s">
        <v>1</v>
      </c>
      <c r="L1" s="316"/>
      <c r="M1" s="316"/>
    </row>
    <row r="2" spans="1:15" ht="25.5" customHeight="1" thickBot="1">
      <c r="A2" s="210"/>
      <c r="B2" s="210"/>
      <c r="C2" s="211"/>
      <c r="D2" s="211"/>
      <c r="E2" s="211"/>
      <c r="F2" s="211"/>
      <c r="G2" s="211"/>
      <c r="H2" s="211"/>
      <c r="I2" s="211"/>
      <c r="J2" s="211"/>
      <c r="K2" s="317" t="s">
        <v>2</v>
      </c>
      <c r="L2" s="317"/>
      <c r="M2" s="317"/>
      <c r="O2" s="2" t="s">
        <v>3</v>
      </c>
    </row>
    <row r="3" spans="1:15" ht="25.5" customHeight="1" thickBot="1">
      <c r="A3" s="210"/>
      <c r="B3" s="210"/>
      <c r="C3" s="211"/>
      <c r="D3" s="211"/>
      <c r="E3" s="211"/>
      <c r="F3" s="211"/>
      <c r="G3" s="211"/>
      <c r="H3" s="211"/>
      <c r="I3" s="211"/>
      <c r="J3" s="211"/>
      <c r="K3" s="317" t="s">
        <v>4</v>
      </c>
      <c r="L3" s="317"/>
      <c r="M3" s="317"/>
      <c r="O3" s="61" t="s">
        <v>5</v>
      </c>
    </row>
    <row r="4" spans="1:15" ht="14.25" customHeight="1" thickBot="1">
      <c r="A4" s="4"/>
      <c r="B4" s="5"/>
      <c r="C4" s="6"/>
      <c r="D4" s="6"/>
      <c r="E4" s="6"/>
      <c r="F4" s="6"/>
      <c r="G4" s="6"/>
      <c r="H4" s="6"/>
      <c r="I4" s="6"/>
      <c r="J4" s="6"/>
      <c r="K4" s="7"/>
      <c r="L4" s="7"/>
      <c r="M4" s="8"/>
      <c r="O4" s="61" t="s">
        <v>6</v>
      </c>
    </row>
    <row r="5" spans="1:15" ht="13.5" thickBot="1">
      <c r="A5" s="207" t="s">
        <v>7</v>
      </c>
      <c r="B5" s="208"/>
      <c r="C5" s="208"/>
      <c r="D5" s="208"/>
      <c r="E5" s="208"/>
      <c r="F5" s="208"/>
      <c r="G5" s="208"/>
      <c r="H5" s="208"/>
      <c r="I5" s="208"/>
      <c r="J5" s="208"/>
      <c r="K5" s="208"/>
      <c r="L5" s="208"/>
      <c r="M5" s="209"/>
      <c r="O5" s="61" t="s">
        <v>8</v>
      </c>
    </row>
    <row r="6" spans="1:15" ht="13.5" thickBot="1">
      <c r="A6" s="9"/>
      <c r="B6" s="10"/>
      <c r="C6" s="10"/>
      <c r="D6" s="10"/>
      <c r="E6" s="10"/>
      <c r="F6" s="10"/>
      <c r="G6" s="10"/>
      <c r="H6" s="10"/>
      <c r="I6" s="10"/>
      <c r="J6" s="10"/>
      <c r="K6" s="10"/>
      <c r="L6" s="10"/>
      <c r="M6" s="11"/>
      <c r="O6" s="2" t="s">
        <v>9</v>
      </c>
    </row>
    <row r="7" spans="1:15" ht="30" customHeight="1" thickBot="1">
      <c r="A7" s="202" t="s">
        <v>10</v>
      </c>
      <c r="B7" s="203"/>
      <c r="C7" s="214" t="s">
        <v>72</v>
      </c>
      <c r="D7" s="215"/>
      <c r="E7" s="215"/>
      <c r="F7" s="215"/>
      <c r="G7" s="215"/>
      <c r="H7" s="216"/>
      <c r="I7" s="202" t="s">
        <v>12</v>
      </c>
      <c r="J7" s="217"/>
      <c r="K7" s="203"/>
      <c r="L7" s="218" t="s">
        <v>13</v>
      </c>
      <c r="M7" s="219"/>
      <c r="O7" s="61" t="s">
        <v>14</v>
      </c>
    </row>
    <row r="8" spans="1:15" ht="34.5" customHeight="1" thickBot="1">
      <c r="A8" s="202" t="s">
        <v>15</v>
      </c>
      <c r="B8" s="203"/>
      <c r="C8" s="214" t="s">
        <v>97</v>
      </c>
      <c r="D8" s="215"/>
      <c r="E8" s="215"/>
      <c r="F8" s="215"/>
      <c r="G8" s="215"/>
      <c r="H8" s="215"/>
      <c r="I8" s="215"/>
      <c r="J8" s="215"/>
      <c r="K8" s="215"/>
      <c r="L8" s="215"/>
      <c r="M8" s="216"/>
      <c r="O8" s="61" t="s">
        <v>16</v>
      </c>
    </row>
    <row r="9" spans="1:16" ht="30" customHeight="1" thickBot="1">
      <c r="A9" s="202" t="s">
        <v>17</v>
      </c>
      <c r="B9" s="203"/>
      <c r="C9" s="204" t="s">
        <v>18</v>
      </c>
      <c r="D9" s="205"/>
      <c r="E9" s="205"/>
      <c r="F9" s="205"/>
      <c r="G9" s="205"/>
      <c r="H9" s="205"/>
      <c r="I9" s="205"/>
      <c r="J9" s="205"/>
      <c r="K9" s="205"/>
      <c r="L9" s="205"/>
      <c r="M9" s="206"/>
      <c r="O9" s="61" t="s">
        <v>19</v>
      </c>
      <c r="P9" s="12"/>
    </row>
    <row r="10" spans="1:15" ht="13.5" thickBot="1">
      <c r="A10" s="13"/>
      <c r="B10" s="61"/>
      <c r="C10" s="61"/>
      <c r="D10" s="61"/>
      <c r="E10" s="61"/>
      <c r="F10" s="61"/>
      <c r="G10" s="61"/>
      <c r="H10" s="61"/>
      <c r="I10" s="61"/>
      <c r="J10" s="61"/>
      <c r="K10" s="61"/>
      <c r="L10" s="61"/>
      <c r="M10" s="14"/>
      <c r="O10" s="2" t="s">
        <v>20</v>
      </c>
    </row>
    <row r="11" spans="1:15" ht="30" customHeight="1" thickBot="1">
      <c r="A11" s="202" t="s">
        <v>21</v>
      </c>
      <c r="B11" s="203"/>
      <c r="C11" s="220" t="s">
        <v>154</v>
      </c>
      <c r="D11" s="221"/>
      <c r="E11" s="221"/>
      <c r="F11" s="221"/>
      <c r="G11" s="221"/>
      <c r="H11" s="221"/>
      <c r="I11" s="221"/>
      <c r="J11" s="221"/>
      <c r="K11" s="15" t="s">
        <v>22</v>
      </c>
      <c r="L11" s="222" t="s">
        <v>192</v>
      </c>
      <c r="M11" s="223"/>
      <c r="O11" s="61" t="s">
        <v>23</v>
      </c>
    </row>
    <row r="12" spans="1:15" ht="34.5" customHeight="1" thickBot="1">
      <c r="A12" s="202" t="s">
        <v>24</v>
      </c>
      <c r="B12" s="203"/>
      <c r="C12" s="311" t="s">
        <v>176</v>
      </c>
      <c r="D12" s="314"/>
      <c r="E12" s="314"/>
      <c r="F12" s="314"/>
      <c r="G12" s="314"/>
      <c r="H12" s="314"/>
      <c r="I12" s="314"/>
      <c r="J12" s="314"/>
      <c r="K12" s="314"/>
      <c r="L12" s="314"/>
      <c r="M12" s="315"/>
      <c r="O12" s="61" t="s">
        <v>25</v>
      </c>
    </row>
    <row r="13" spans="1:15" ht="33" customHeight="1" thickBot="1">
      <c r="A13" s="202" t="s">
        <v>26</v>
      </c>
      <c r="B13" s="203"/>
      <c r="C13" s="311" t="s">
        <v>177</v>
      </c>
      <c r="D13" s="312"/>
      <c r="E13" s="312"/>
      <c r="F13" s="312"/>
      <c r="G13" s="312"/>
      <c r="H13" s="312"/>
      <c r="I13" s="312"/>
      <c r="J13" s="312"/>
      <c r="K13" s="312"/>
      <c r="L13" s="312"/>
      <c r="M13" s="313"/>
      <c r="O13" s="1" t="s">
        <v>27</v>
      </c>
    </row>
    <row r="14" spans="1:15" ht="30" customHeight="1" thickBot="1">
      <c r="A14" s="202" t="s">
        <v>28</v>
      </c>
      <c r="B14" s="203"/>
      <c r="C14" s="214" t="s">
        <v>29</v>
      </c>
      <c r="D14" s="215"/>
      <c r="E14" s="215"/>
      <c r="F14" s="215"/>
      <c r="G14" s="215"/>
      <c r="H14" s="215"/>
      <c r="I14" s="215"/>
      <c r="J14" s="215"/>
      <c r="K14" s="215"/>
      <c r="L14" s="215"/>
      <c r="M14" s="216"/>
      <c r="O14" s="1" t="s">
        <v>30</v>
      </c>
    </row>
    <row r="15" spans="1:15" ht="30" customHeight="1" thickBot="1">
      <c r="A15" s="202" t="s">
        <v>31</v>
      </c>
      <c r="B15" s="203"/>
      <c r="C15" s="214" t="s">
        <v>196</v>
      </c>
      <c r="D15" s="215"/>
      <c r="E15" s="215"/>
      <c r="F15" s="215"/>
      <c r="G15" s="215"/>
      <c r="H15" s="215"/>
      <c r="I15" s="215"/>
      <c r="J15" s="215"/>
      <c r="K15" s="215"/>
      <c r="L15" s="215"/>
      <c r="M15" s="216"/>
      <c r="O15" s="61" t="s">
        <v>32</v>
      </c>
    </row>
    <row r="16" spans="1:15" ht="13.5" thickBot="1">
      <c r="A16" s="13"/>
      <c r="B16" s="61"/>
      <c r="C16" s="61"/>
      <c r="D16" s="61"/>
      <c r="E16" s="61"/>
      <c r="F16" s="61"/>
      <c r="G16" s="61"/>
      <c r="H16" s="61"/>
      <c r="I16" s="61"/>
      <c r="J16" s="61"/>
      <c r="K16" s="61"/>
      <c r="L16" s="61"/>
      <c r="M16" s="14"/>
      <c r="O16" s="61" t="s">
        <v>33</v>
      </c>
    </row>
    <row r="17" spans="1:15" ht="17.25" customHeight="1" thickBot="1">
      <c r="A17" s="242" t="s">
        <v>34</v>
      </c>
      <c r="B17" s="243"/>
      <c r="C17" s="242" t="s">
        <v>35</v>
      </c>
      <c r="D17" s="243"/>
      <c r="E17" s="242" t="s">
        <v>36</v>
      </c>
      <c r="F17" s="246"/>
      <c r="G17" s="246"/>
      <c r="H17" s="246"/>
      <c r="I17" s="246"/>
      <c r="J17" s="246"/>
      <c r="K17" s="246"/>
      <c r="L17" s="246"/>
      <c r="M17" s="243"/>
      <c r="O17" s="2" t="s">
        <v>37</v>
      </c>
    </row>
    <row r="18" spans="1:15" ht="53.25" customHeight="1" thickBot="1">
      <c r="A18" s="244"/>
      <c r="B18" s="245"/>
      <c r="C18" s="256"/>
      <c r="D18" s="258"/>
      <c r="E18" s="16" t="s">
        <v>38</v>
      </c>
      <c r="F18" s="202" t="s">
        <v>39</v>
      </c>
      <c r="G18" s="217"/>
      <c r="H18" s="203"/>
      <c r="I18" s="17" t="s">
        <v>40</v>
      </c>
      <c r="J18" s="202" t="s">
        <v>41</v>
      </c>
      <c r="K18" s="217"/>
      <c r="L18" s="203"/>
      <c r="M18" s="16" t="s">
        <v>42</v>
      </c>
      <c r="O18" s="61" t="s">
        <v>43</v>
      </c>
    </row>
    <row r="19" spans="1:15" ht="48" customHeight="1" thickBot="1">
      <c r="A19" s="224" t="s">
        <v>181</v>
      </c>
      <c r="B19" s="304"/>
      <c r="C19" s="230" t="s">
        <v>44</v>
      </c>
      <c r="D19" s="307"/>
      <c r="E19" s="18">
        <v>1</v>
      </c>
      <c r="F19" s="239" t="s">
        <v>178</v>
      </c>
      <c r="G19" s="240"/>
      <c r="H19" s="241"/>
      <c r="I19" s="18" t="s">
        <v>180</v>
      </c>
      <c r="J19" s="301" t="s">
        <v>187</v>
      </c>
      <c r="K19" s="302"/>
      <c r="L19" s="303"/>
      <c r="M19" s="19" t="s">
        <v>23</v>
      </c>
      <c r="O19" s="61"/>
    </row>
    <row r="20" spans="1:15" ht="48" customHeight="1" thickBot="1">
      <c r="A20" s="305"/>
      <c r="B20" s="306"/>
      <c r="C20" s="234"/>
      <c r="D20" s="308"/>
      <c r="E20" s="18">
        <v>2</v>
      </c>
      <c r="F20" s="236" t="s">
        <v>179</v>
      </c>
      <c r="G20" s="309"/>
      <c r="H20" s="310"/>
      <c r="I20" s="18" t="s">
        <v>180</v>
      </c>
      <c r="J20" s="301" t="s">
        <v>188</v>
      </c>
      <c r="K20" s="302"/>
      <c r="L20" s="303"/>
      <c r="M20" s="19" t="s">
        <v>23</v>
      </c>
      <c r="O20" s="61"/>
    </row>
    <row r="21" spans="1:40" ht="13.5" thickBot="1">
      <c r="A21" s="13"/>
      <c r="B21" s="61"/>
      <c r="C21" s="61"/>
      <c r="D21" s="61"/>
      <c r="E21" s="61"/>
      <c r="F21" s="61"/>
      <c r="G21" s="61"/>
      <c r="H21" s="61"/>
      <c r="I21" s="61"/>
      <c r="J21" s="61"/>
      <c r="K21" s="61"/>
      <c r="L21" s="61"/>
      <c r="M21" s="14"/>
      <c r="O21" s="2" t="s">
        <v>46</v>
      </c>
      <c r="AN21" s="1">
        <v>2002</v>
      </c>
    </row>
    <row r="22" spans="1:40" ht="45.75" customHeight="1" thickBot="1">
      <c r="A22" s="16" t="s">
        <v>47</v>
      </c>
      <c r="B22" s="20" t="s">
        <v>5</v>
      </c>
      <c r="C22" s="21" t="s">
        <v>48</v>
      </c>
      <c r="D22" s="20" t="s">
        <v>19</v>
      </c>
      <c r="E22" s="16" t="s">
        <v>49</v>
      </c>
      <c r="F22" s="74">
        <v>0.4</v>
      </c>
      <c r="G22" s="16" t="s">
        <v>50</v>
      </c>
      <c r="H22" s="23" t="s">
        <v>51</v>
      </c>
      <c r="I22" s="16" t="s">
        <v>52</v>
      </c>
      <c r="J22" s="24" t="s">
        <v>51</v>
      </c>
      <c r="K22" s="16" t="s">
        <v>53</v>
      </c>
      <c r="L22" s="239" t="s">
        <v>51</v>
      </c>
      <c r="M22" s="241"/>
      <c r="O22" s="25" t="s">
        <v>54</v>
      </c>
      <c r="AN22" s="1">
        <f>AN21+1</f>
        <v>2003</v>
      </c>
    </row>
    <row r="23" spans="1:15" ht="16.5" customHeight="1" thickBot="1">
      <c r="A23" s="251" t="s">
        <v>55</v>
      </c>
      <c r="B23" s="253" t="s">
        <v>27</v>
      </c>
      <c r="C23" s="251" t="s">
        <v>56</v>
      </c>
      <c r="D23" s="253" t="s">
        <v>27</v>
      </c>
      <c r="E23" s="251" t="s">
        <v>57</v>
      </c>
      <c r="F23" s="26" t="s">
        <v>58</v>
      </c>
      <c r="G23" s="27">
        <v>2016</v>
      </c>
      <c r="H23" s="27">
        <v>2017</v>
      </c>
      <c r="I23" s="27">
        <v>2018</v>
      </c>
      <c r="J23" s="27">
        <v>2019</v>
      </c>
      <c r="K23" s="27">
        <v>2020</v>
      </c>
      <c r="L23" s="247" t="s">
        <v>59</v>
      </c>
      <c r="M23" s="248"/>
      <c r="O23" s="25" t="s">
        <v>60</v>
      </c>
    </row>
    <row r="24" spans="1:15" ht="30" customHeight="1" thickBot="1">
      <c r="A24" s="252"/>
      <c r="B24" s="254"/>
      <c r="C24" s="252"/>
      <c r="D24" s="254"/>
      <c r="E24" s="255"/>
      <c r="F24" s="28" t="s">
        <v>61</v>
      </c>
      <c r="G24" s="29" t="s">
        <v>51</v>
      </c>
      <c r="H24" s="29" t="s">
        <v>51</v>
      </c>
      <c r="I24" s="29" t="s">
        <v>51</v>
      </c>
      <c r="J24" s="29" t="s">
        <v>51</v>
      </c>
      <c r="K24" s="29" t="s">
        <v>51</v>
      </c>
      <c r="L24" s="29" t="s">
        <v>51</v>
      </c>
      <c r="M24" s="29" t="s">
        <v>51</v>
      </c>
      <c r="O24" s="25" t="s">
        <v>62</v>
      </c>
    </row>
    <row r="25" spans="1:15" ht="30" customHeight="1" thickBot="1">
      <c r="A25" s="30"/>
      <c r="B25" s="31"/>
      <c r="C25" s="32"/>
      <c r="D25" s="32"/>
      <c r="E25" s="252"/>
      <c r="F25" s="33" t="s">
        <v>63</v>
      </c>
      <c r="G25" s="29" t="s">
        <v>51</v>
      </c>
      <c r="H25" s="29" t="s">
        <v>51</v>
      </c>
      <c r="I25" s="29" t="s">
        <v>51</v>
      </c>
      <c r="J25" s="29" t="s">
        <v>51</v>
      </c>
      <c r="K25" s="29" t="s">
        <v>51</v>
      </c>
      <c r="L25" s="29" t="s">
        <v>51</v>
      </c>
      <c r="M25" s="29" t="s">
        <v>51</v>
      </c>
      <c r="O25" s="25"/>
    </row>
    <row r="26" spans="1:40" ht="13.5" thickBot="1">
      <c r="A26" s="13"/>
      <c r="B26" s="61"/>
      <c r="C26" s="61"/>
      <c r="D26" s="34"/>
      <c r="E26" s="61"/>
      <c r="F26" s="61"/>
      <c r="G26" s="61"/>
      <c r="H26" s="61"/>
      <c r="I26" s="61"/>
      <c r="J26" s="61"/>
      <c r="K26" s="61"/>
      <c r="L26" s="61"/>
      <c r="M26" s="14"/>
      <c r="O26" s="25"/>
      <c r="AN26" s="1" t="e">
        <f>#REF!+1</f>
        <v>#REF!</v>
      </c>
    </row>
    <row r="27" spans="1:40" ht="30.75" customHeight="1" thickBot="1">
      <c r="A27" s="242" t="s">
        <v>64</v>
      </c>
      <c r="B27" s="246"/>
      <c r="C27" s="243"/>
      <c r="D27" s="260" t="s">
        <v>65</v>
      </c>
      <c r="E27" s="261"/>
      <c r="F27" s="318" t="s">
        <v>182</v>
      </c>
      <c r="G27" s="319"/>
      <c r="H27" s="320"/>
      <c r="I27" s="321" t="s">
        <v>185</v>
      </c>
      <c r="J27" s="322"/>
      <c r="K27" s="322"/>
      <c r="L27" s="322"/>
      <c r="M27" s="323"/>
      <c r="O27" s="25" t="s">
        <v>67</v>
      </c>
      <c r="AN27" s="1" t="e">
        <f>AN26+1</f>
        <v>#REF!</v>
      </c>
    </row>
    <row r="28" spans="1:40" ht="30.75" customHeight="1" thickBot="1">
      <c r="A28" s="256"/>
      <c r="B28" s="257"/>
      <c r="C28" s="258"/>
      <c r="D28" s="267" t="s">
        <v>68</v>
      </c>
      <c r="E28" s="324"/>
      <c r="F28" s="68">
        <v>0.3</v>
      </c>
      <c r="G28" s="69" t="s">
        <v>66</v>
      </c>
      <c r="H28" s="70" t="s">
        <v>183</v>
      </c>
      <c r="I28" s="290" t="s">
        <v>186</v>
      </c>
      <c r="J28" s="290"/>
      <c r="K28" s="290"/>
      <c r="L28" s="290"/>
      <c r="M28" s="291"/>
      <c r="O28" s="25" t="s">
        <v>69</v>
      </c>
      <c r="AN28" s="1" t="e">
        <f>#REF!+1</f>
        <v>#REF!</v>
      </c>
    </row>
    <row r="29" spans="1:40" ht="30.75" customHeight="1" thickBot="1">
      <c r="A29" s="244"/>
      <c r="B29" s="259"/>
      <c r="C29" s="245"/>
      <c r="D29" s="269" t="s">
        <v>70</v>
      </c>
      <c r="E29" s="270"/>
      <c r="F29" s="325" t="s">
        <v>184</v>
      </c>
      <c r="G29" s="326"/>
      <c r="H29" s="327"/>
      <c r="I29" s="292"/>
      <c r="J29" s="293"/>
      <c r="K29" s="293"/>
      <c r="L29" s="293"/>
      <c r="M29" s="294"/>
      <c r="O29" s="25" t="s">
        <v>71</v>
      </c>
      <c r="AN29" s="1" t="e">
        <f>#REF!+1</f>
        <v>#REF!</v>
      </c>
    </row>
    <row r="30" spans="1:40" ht="12.75">
      <c r="A30" s="13"/>
      <c r="B30" s="61"/>
      <c r="C30" s="61"/>
      <c r="D30" s="61"/>
      <c r="E30" s="61"/>
      <c r="F30" s="61"/>
      <c r="G30" s="61"/>
      <c r="H30" s="61"/>
      <c r="I30" s="61"/>
      <c r="J30" s="61"/>
      <c r="K30" s="61"/>
      <c r="L30" s="61"/>
      <c r="M30" s="14"/>
      <c r="O30" s="25" t="s">
        <v>72</v>
      </c>
      <c r="AN30" s="1" t="e">
        <f>#REF!+1</f>
        <v>#REF!</v>
      </c>
    </row>
    <row r="31" spans="15:40" ht="13.5" customHeight="1" thickBot="1">
      <c r="O31" s="25" t="s">
        <v>11</v>
      </c>
      <c r="AN31" s="1" t="e">
        <f>AN30+1</f>
        <v>#REF!</v>
      </c>
    </row>
    <row r="32" spans="1:40" ht="13.5" thickBot="1">
      <c r="A32" s="207" t="s">
        <v>73</v>
      </c>
      <c r="B32" s="208"/>
      <c r="C32" s="208"/>
      <c r="D32" s="208"/>
      <c r="E32" s="208"/>
      <c r="F32" s="208"/>
      <c r="G32" s="208"/>
      <c r="H32" s="208"/>
      <c r="I32" s="208"/>
      <c r="J32" s="208"/>
      <c r="K32" s="208"/>
      <c r="L32" s="208"/>
      <c r="M32" s="209"/>
      <c r="O32" s="25" t="s">
        <v>74</v>
      </c>
      <c r="AN32" s="1" t="e">
        <f>AN31+1</f>
        <v>#REF!</v>
      </c>
    </row>
    <row r="33" spans="1:15" ht="50.25" customHeight="1" thickBot="1">
      <c r="A33" s="42"/>
      <c r="B33" s="43"/>
      <c r="C33" s="43"/>
      <c r="D33" s="44"/>
      <c r="E33" s="44"/>
      <c r="F33" s="44"/>
      <c r="G33" s="44"/>
      <c r="H33" s="45"/>
      <c r="I33" s="45"/>
      <c r="J33" s="45"/>
      <c r="K33" s="45"/>
      <c r="L33" s="45"/>
      <c r="M33" s="46"/>
      <c r="O33" s="25"/>
    </row>
    <row r="34" spans="1:38" ht="50.25" customHeight="1" thickBot="1">
      <c r="A34" s="42"/>
      <c r="B34" s="47" t="s">
        <v>75</v>
      </c>
      <c r="C34" s="48" t="s">
        <v>76</v>
      </c>
      <c r="D34" s="49" t="str">
        <f>F20</f>
        <v>Kg de residuos ordinarios</v>
      </c>
      <c r="E34" s="49" t="str">
        <f>F19</f>
        <v>Kg de residuos reciclables</v>
      </c>
      <c r="F34" s="50" t="s">
        <v>77</v>
      </c>
      <c r="G34" s="51" t="s">
        <v>78</v>
      </c>
      <c r="J34" s="61"/>
      <c r="K34" s="61"/>
      <c r="L34" s="61"/>
      <c r="M34" s="52"/>
      <c r="O34" s="25" t="s">
        <v>79</v>
      </c>
      <c r="AI34"/>
      <c r="AL34" s="1"/>
    </row>
    <row r="35" spans="1:38" ht="21.75" customHeight="1">
      <c r="A35" s="42"/>
      <c r="B35" s="139" t="s">
        <v>128</v>
      </c>
      <c r="C35" s="344">
        <v>0.1</v>
      </c>
      <c r="D35" s="345">
        <v>348.54</v>
      </c>
      <c r="E35" s="346">
        <v>340.96</v>
      </c>
      <c r="F35" s="347">
        <f>((E35)/(D35+E35))</f>
        <v>0.49450326323422766</v>
      </c>
      <c r="G35" s="348">
        <f>F35</f>
        <v>0.49450326323422766</v>
      </c>
      <c r="J35" s="61"/>
      <c r="K35" s="61"/>
      <c r="L35" s="61"/>
      <c r="M35" s="52"/>
      <c r="O35" s="25" t="s">
        <v>80</v>
      </c>
      <c r="AI35"/>
      <c r="AL35" s="1"/>
    </row>
    <row r="36" spans="1:38" ht="21.75" customHeight="1">
      <c r="A36" s="42"/>
      <c r="B36" s="85" t="s">
        <v>130</v>
      </c>
      <c r="C36" s="72">
        <v>0.1</v>
      </c>
      <c r="D36" s="54">
        <v>282.81</v>
      </c>
      <c r="E36" s="148">
        <v>297.84</v>
      </c>
      <c r="F36" s="67">
        <f>((E36)/(D36+E36))</f>
        <v>0.5129423921467321</v>
      </c>
      <c r="G36" s="56">
        <f>+G35+F36</f>
        <v>1.0074456553809599</v>
      </c>
      <c r="J36" s="61"/>
      <c r="K36" s="61"/>
      <c r="L36" s="61"/>
      <c r="M36" s="52"/>
      <c r="O36" s="25"/>
      <c r="AI36"/>
      <c r="AL36" s="1"/>
    </row>
    <row r="37" spans="1:38" ht="21.75" customHeight="1">
      <c r="A37" s="42"/>
      <c r="B37" s="85" t="s">
        <v>132</v>
      </c>
      <c r="C37" s="72">
        <v>0.1</v>
      </c>
      <c r="D37" s="54">
        <v>196.37</v>
      </c>
      <c r="E37" s="55">
        <v>131.07</v>
      </c>
      <c r="F37" s="67">
        <f>((E37)/(D37+E37))</f>
        <v>0.4002870754947471</v>
      </c>
      <c r="G37" s="56">
        <f>G36+F37</f>
        <v>1.407732730875707</v>
      </c>
      <c r="J37" s="61"/>
      <c r="K37" s="61"/>
      <c r="L37" s="61"/>
      <c r="M37" s="52"/>
      <c r="O37" s="25"/>
      <c r="AI37"/>
      <c r="AL37" s="1"/>
    </row>
    <row r="38" spans="1:16" ht="21.75" customHeight="1" thickBot="1">
      <c r="A38" s="13"/>
      <c r="B38" s="87" t="s">
        <v>134</v>
      </c>
      <c r="C38" s="73">
        <v>0.1</v>
      </c>
      <c r="D38" s="342">
        <v>140</v>
      </c>
      <c r="E38" s="343">
        <v>953.62</v>
      </c>
      <c r="F38" s="137">
        <f>((E38)/(D38+E38))</f>
        <v>0.8719847844772408</v>
      </c>
      <c r="G38" s="349">
        <f>G37+F38</f>
        <v>2.2797175153529476</v>
      </c>
      <c r="H38" s="61"/>
      <c r="I38" s="61"/>
      <c r="J38" s="61"/>
      <c r="K38" s="61"/>
      <c r="L38" s="61"/>
      <c r="M38" s="14"/>
      <c r="N38" s="61"/>
      <c r="O38" s="57" t="s">
        <v>18</v>
      </c>
      <c r="P38" s="61"/>
    </row>
    <row r="39" spans="1:15" ht="50.25" customHeight="1" thickBot="1">
      <c r="A39" s="13"/>
      <c r="B39" s="61"/>
      <c r="C39" s="61"/>
      <c r="D39" s="61"/>
      <c r="E39" s="61"/>
      <c r="F39" s="61"/>
      <c r="G39" s="61"/>
      <c r="H39" s="61"/>
      <c r="I39" s="61"/>
      <c r="J39" s="61"/>
      <c r="K39" s="61"/>
      <c r="L39" s="61"/>
      <c r="M39" s="14"/>
      <c r="O39" s="57" t="s">
        <v>81</v>
      </c>
    </row>
    <row r="40" spans="1:40" ht="13.5" customHeight="1" thickBot="1">
      <c r="A40" s="207" t="s">
        <v>82</v>
      </c>
      <c r="B40" s="208"/>
      <c r="C40" s="208"/>
      <c r="D40" s="208"/>
      <c r="E40" s="208"/>
      <c r="F40" s="208"/>
      <c r="G40" s="208"/>
      <c r="H40" s="208"/>
      <c r="I40" s="208"/>
      <c r="J40" s="208"/>
      <c r="K40" s="208"/>
      <c r="L40" s="208"/>
      <c r="M40" s="209"/>
      <c r="O40" s="61" t="s">
        <v>83</v>
      </c>
      <c r="AN40" s="1" t="e">
        <f>#REF!+1</f>
        <v>#REF!</v>
      </c>
    </row>
    <row r="41" spans="1:40" ht="13.5" thickBot="1">
      <c r="A41" s="13"/>
      <c r="B41" s="61"/>
      <c r="C41" s="61"/>
      <c r="D41" s="61"/>
      <c r="E41" s="61"/>
      <c r="F41" s="61"/>
      <c r="G41" s="61"/>
      <c r="H41" s="61"/>
      <c r="I41" s="61"/>
      <c r="J41" s="61"/>
      <c r="K41" s="61"/>
      <c r="L41" s="61"/>
      <c r="M41" s="14"/>
      <c r="O41" s="61" t="s">
        <v>84</v>
      </c>
      <c r="AN41" s="1" t="e">
        <f>AN40+1</f>
        <v>#REF!</v>
      </c>
    </row>
    <row r="42" spans="1:40" ht="25.5" customHeight="1" thickBot="1">
      <c r="A42" s="251" t="s">
        <v>85</v>
      </c>
      <c r="B42" s="242" t="s">
        <v>86</v>
      </c>
      <c r="C42" s="246"/>
      <c r="D42" s="246"/>
      <c r="E42" s="243"/>
      <c r="F42" s="202" t="s">
        <v>87</v>
      </c>
      <c r="G42" s="203"/>
      <c r="H42" s="242" t="s">
        <v>88</v>
      </c>
      <c r="I42" s="246"/>
      <c r="J42" s="246"/>
      <c r="K42" s="246"/>
      <c r="L42" s="246"/>
      <c r="M42" s="243"/>
      <c r="O42" s="1" t="s">
        <v>29</v>
      </c>
      <c r="AN42" s="1" t="e">
        <f>AN41+1</f>
        <v>#REF!</v>
      </c>
    </row>
    <row r="43" spans="1:15" ht="25.5" customHeight="1" thickBot="1">
      <c r="A43" s="252"/>
      <c r="B43" s="244"/>
      <c r="C43" s="259"/>
      <c r="D43" s="259"/>
      <c r="E43" s="245"/>
      <c r="F43" s="16" t="s">
        <v>89</v>
      </c>
      <c r="G43" s="17" t="s">
        <v>90</v>
      </c>
      <c r="H43" s="244"/>
      <c r="I43" s="259"/>
      <c r="J43" s="259"/>
      <c r="K43" s="259"/>
      <c r="L43" s="259"/>
      <c r="M43" s="245"/>
      <c r="O43" s="1" t="s">
        <v>91</v>
      </c>
    </row>
    <row r="44" spans="1:13" ht="75" customHeight="1" thickBot="1">
      <c r="A44" s="58" t="s">
        <v>128</v>
      </c>
      <c r="B44" s="279" t="s">
        <v>216</v>
      </c>
      <c r="C44" s="280"/>
      <c r="D44" s="280"/>
      <c r="E44" s="280"/>
      <c r="F44" s="59"/>
      <c r="G44" s="60" t="s">
        <v>214</v>
      </c>
      <c r="H44" s="273"/>
      <c r="I44" s="274"/>
      <c r="J44" s="274"/>
      <c r="K44" s="274"/>
      <c r="L44" s="274"/>
      <c r="M44" s="275"/>
    </row>
    <row r="45" spans="1:13" ht="52.5" customHeight="1" thickBot="1">
      <c r="A45" s="58" t="s">
        <v>130</v>
      </c>
      <c r="B45" s="279" t="s">
        <v>219</v>
      </c>
      <c r="C45" s="280"/>
      <c r="D45" s="280"/>
      <c r="E45" s="280"/>
      <c r="F45" s="59"/>
      <c r="G45" s="60" t="s">
        <v>214</v>
      </c>
      <c r="H45" s="273"/>
      <c r="I45" s="274"/>
      <c r="J45" s="274"/>
      <c r="K45" s="274"/>
      <c r="L45" s="274"/>
      <c r="M45" s="275"/>
    </row>
    <row r="46" spans="1:13" ht="80.25" customHeight="1" thickBot="1">
      <c r="A46" s="58" t="s">
        <v>139</v>
      </c>
      <c r="B46" s="279" t="s">
        <v>227</v>
      </c>
      <c r="C46" s="280"/>
      <c r="D46" s="280"/>
      <c r="E46" s="280"/>
      <c r="F46" s="59"/>
      <c r="G46" s="60" t="s">
        <v>224</v>
      </c>
      <c r="H46" s="273"/>
      <c r="I46" s="274"/>
      <c r="J46" s="274"/>
      <c r="K46" s="274"/>
      <c r="L46" s="274"/>
      <c r="M46" s="275"/>
    </row>
    <row r="47" spans="1:13" ht="106.5" customHeight="1" thickBot="1">
      <c r="A47" s="58" t="s">
        <v>134</v>
      </c>
      <c r="B47" s="279" t="s">
        <v>234</v>
      </c>
      <c r="C47" s="280"/>
      <c r="D47" s="280"/>
      <c r="E47" s="280"/>
      <c r="F47" s="59"/>
      <c r="G47" s="60" t="s">
        <v>214</v>
      </c>
      <c r="H47" s="273"/>
      <c r="I47" s="274"/>
      <c r="J47" s="274"/>
      <c r="K47" s="274"/>
      <c r="L47" s="274"/>
      <c r="M47" s="275"/>
    </row>
    <row r="48" spans="1:40" ht="39" customHeight="1" thickBot="1">
      <c r="A48" s="58" t="s">
        <v>92</v>
      </c>
      <c r="B48" s="279" t="s">
        <v>235</v>
      </c>
      <c r="C48" s="280"/>
      <c r="D48" s="280"/>
      <c r="E48" s="280"/>
      <c r="F48" s="59"/>
      <c r="G48" s="60" t="s">
        <v>214</v>
      </c>
      <c r="H48" s="273"/>
      <c r="I48" s="274"/>
      <c r="J48" s="274"/>
      <c r="K48" s="274"/>
      <c r="L48" s="274"/>
      <c r="M48" s="275"/>
      <c r="AN48" s="1" t="e">
        <f>#REF!+1</f>
        <v>#REF!</v>
      </c>
    </row>
    <row r="49" ht="12.75"/>
    <row r="50" ht="12.75"/>
    <row r="51" ht="12.75"/>
    <row r="52" ht="12.75"/>
    <row r="53" ht="12.75"/>
    <row r="54" ht="12.75"/>
    <row r="55" ht="12.75"/>
    <row r="56" ht="12.75"/>
    <row r="57" ht="12.75"/>
    <row r="58" ht="12.75"/>
    <row r="59" ht="12.75"/>
    <row r="60" ht="12.75"/>
    <row r="61" spans="2:11" ht="15">
      <c r="B61" s="61"/>
      <c r="C61" s="61"/>
      <c r="D61" s="61"/>
      <c r="E61" s="61"/>
      <c r="F61" s="265"/>
      <c r="G61" s="265"/>
      <c r="H61" s="265"/>
      <c r="I61" s="62" t="s">
        <v>93</v>
      </c>
      <c r="K61" s="63"/>
    </row>
    <row r="62" spans="2:11" ht="15">
      <c r="B62" s="61"/>
      <c r="C62" s="61"/>
      <c r="D62" s="61"/>
      <c r="E62" s="61"/>
      <c r="F62" s="265"/>
      <c r="G62" s="265"/>
      <c r="H62" s="265"/>
      <c r="I62" s="62" t="s">
        <v>94</v>
      </c>
      <c r="K62" s="63"/>
    </row>
    <row r="63" spans="2:11" ht="15">
      <c r="B63" s="61"/>
      <c r="C63" s="61"/>
      <c r="D63" s="61"/>
      <c r="E63" s="61"/>
      <c r="F63" s="265"/>
      <c r="G63" s="265"/>
      <c r="H63" s="265"/>
      <c r="I63" s="62" t="s">
        <v>95</v>
      </c>
      <c r="K63" s="63"/>
    </row>
    <row r="64" spans="2:11" ht="15">
      <c r="B64" s="61"/>
      <c r="C64" s="61"/>
      <c r="D64" s="61"/>
      <c r="E64" s="61"/>
      <c r="F64" s="265"/>
      <c r="G64" s="265"/>
      <c r="H64" s="265"/>
      <c r="K64" s="63"/>
    </row>
    <row r="65" spans="2:11" ht="15">
      <c r="B65" s="61"/>
      <c r="C65" s="61"/>
      <c r="D65" s="61"/>
      <c r="E65" s="61"/>
      <c r="F65" s="265"/>
      <c r="G65" s="265"/>
      <c r="H65" s="265"/>
      <c r="K65" s="63"/>
    </row>
    <row r="66" spans="2:11" ht="15">
      <c r="B66" s="61"/>
      <c r="C66" s="61"/>
      <c r="D66" s="61"/>
      <c r="E66" s="61"/>
      <c r="K66" s="63"/>
    </row>
    <row r="67" spans="2:11" ht="15">
      <c r="B67" s="61"/>
      <c r="C67" s="61"/>
      <c r="D67" s="61"/>
      <c r="E67" s="61"/>
      <c r="K67" s="63"/>
    </row>
    <row r="68" spans="2:11" ht="15">
      <c r="B68" s="61"/>
      <c r="C68" s="61"/>
      <c r="D68" s="61"/>
      <c r="E68" s="61"/>
      <c r="K68" s="63"/>
    </row>
    <row r="69" spans="2:11" ht="15">
      <c r="B69" s="61"/>
      <c r="C69" s="61"/>
      <c r="D69" s="61"/>
      <c r="E69" s="61"/>
      <c r="K69" s="63"/>
    </row>
    <row r="70" spans="2:11" ht="15">
      <c r="B70" s="61"/>
      <c r="C70" s="61"/>
      <c r="D70" s="61"/>
      <c r="E70" s="61"/>
      <c r="K70" s="63"/>
    </row>
    <row r="71" spans="2:11" ht="15">
      <c r="B71" s="61"/>
      <c r="C71" s="61"/>
      <c r="D71" s="61"/>
      <c r="E71" s="61"/>
      <c r="K71" s="63"/>
    </row>
    <row r="72" spans="2:11" ht="15">
      <c r="B72" s="61"/>
      <c r="C72" s="61"/>
      <c r="D72" s="61"/>
      <c r="E72" s="61"/>
      <c r="K72" s="63"/>
    </row>
    <row r="73" spans="2:11" ht="15">
      <c r="B73" s="61"/>
      <c r="C73" s="61"/>
      <c r="D73" s="61"/>
      <c r="E73" s="61"/>
      <c r="K73" s="63"/>
    </row>
    <row r="74" spans="2:11" ht="15">
      <c r="B74" s="61"/>
      <c r="C74" s="61"/>
      <c r="D74" s="61"/>
      <c r="E74" s="61"/>
      <c r="K74" s="63"/>
    </row>
    <row r="75" spans="2:11" ht="15">
      <c r="B75" s="61"/>
      <c r="C75" s="61"/>
      <c r="D75" s="61"/>
      <c r="E75" s="61"/>
      <c r="K75" s="63"/>
    </row>
    <row r="76" spans="2:11" ht="15">
      <c r="B76" s="61"/>
      <c r="C76" s="61"/>
      <c r="D76" s="61"/>
      <c r="E76" s="61"/>
      <c r="K76" s="63"/>
    </row>
    <row r="77" spans="2:11" ht="15">
      <c r="B77" s="61"/>
      <c r="C77" s="61"/>
      <c r="D77" s="61"/>
      <c r="E77" s="61"/>
      <c r="K77" s="63"/>
    </row>
    <row r="78" spans="2:11" ht="15">
      <c r="B78" s="61"/>
      <c r="C78" s="61"/>
      <c r="D78" s="61"/>
      <c r="E78" s="61"/>
      <c r="K78" s="63"/>
    </row>
    <row r="79" spans="2:11" ht="15">
      <c r="B79" s="61"/>
      <c r="C79" s="61"/>
      <c r="D79" s="61"/>
      <c r="E79" s="61"/>
      <c r="K79" s="63"/>
    </row>
    <row r="80" spans="2:11" ht="15">
      <c r="B80" s="61"/>
      <c r="C80" s="61"/>
      <c r="D80" s="61"/>
      <c r="E80" s="61"/>
      <c r="K80" s="63"/>
    </row>
    <row r="81" spans="2:11" ht="15">
      <c r="B81" s="61"/>
      <c r="C81" s="61"/>
      <c r="D81" s="61"/>
      <c r="E81" s="61"/>
      <c r="K81" s="63"/>
    </row>
    <row r="82" spans="2:11" ht="15">
      <c r="B82" s="61"/>
      <c r="C82" s="61"/>
      <c r="D82" s="61"/>
      <c r="E82" s="61"/>
      <c r="K82" s="63"/>
    </row>
    <row r="83" spans="2:11" ht="15">
      <c r="B83" s="61"/>
      <c r="C83" s="61"/>
      <c r="D83" s="61"/>
      <c r="E83" s="61"/>
      <c r="K83" s="63"/>
    </row>
    <row r="84" spans="2:11" ht="15">
      <c r="B84" s="61"/>
      <c r="C84" s="61"/>
      <c r="D84" s="61"/>
      <c r="E84" s="61"/>
      <c r="K84" s="63"/>
    </row>
    <row r="85" spans="2:11" ht="15">
      <c r="B85" s="61"/>
      <c r="C85" s="61"/>
      <c r="D85" s="61"/>
      <c r="E85" s="61"/>
      <c r="K85" s="63"/>
    </row>
    <row r="86" spans="2:11" ht="15">
      <c r="B86" s="61"/>
      <c r="C86" s="61"/>
      <c r="D86" s="61"/>
      <c r="E86" s="61"/>
      <c r="K86" s="63"/>
    </row>
    <row r="87" spans="2:11" ht="15">
      <c r="B87" s="61"/>
      <c r="C87" s="61"/>
      <c r="D87" s="61"/>
      <c r="E87" s="61"/>
      <c r="K87" s="63"/>
    </row>
    <row r="88" spans="2:11" ht="15">
      <c r="B88" s="61"/>
      <c r="C88" s="61"/>
      <c r="D88" s="61"/>
      <c r="E88" s="61"/>
      <c r="K88" s="63"/>
    </row>
    <row r="89" spans="2:11" ht="15">
      <c r="B89" s="61"/>
      <c r="C89" s="61"/>
      <c r="D89" s="61"/>
      <c r="E89" s="61"/>
      <c r="K89" s="63"/>
    </row>
    <row r="90" spans="2:11" ht="15">
      <c r="B90" s="61"/>
      <c r="C90" s="61"/>
      <c r="D90" s="61"/>
      <c r="E90" s="61"/>
      <c r="K90" s="63"/>
    </row>
    <row r="91" spans="2:11" ht="15">
      <c r="B91" s="61"/>
      <c r="C91" s="61"/>
      <c r="D91" s="61"/>
      <c r="E91" s="61"/>
      <c r="K91" s="63"/>
    </row>
    <row r="92" spans="2:11" ht="15">
      <c r="B92" s="61"/>
      <c r="C92" s="61"/>
      <c r="D92" s="61"/>
      <c r="E92" s="61"/>
      <c r="K92" s="63"/>
    </row>
    <row r="93" spans="2:11" ht="15">
      <c r="B93" s="61"/>
      <c r="C93" s="61"/>
      <c r="D93" s="61"/>
      <c r="E93" s="61"/>
      <c r="K93" s="63"/>
    </row>
    <row r="94" spans="2:11" ht="15">
      <c r="B94" s="61"/>
      <c r="C94" s="61"/>
      <c r="D94" s="61"/>
      <c r="E94" s="61"/>
      <c r="K94" s="63"/>
    </row>
    <row r="95" spans="2:11" ht="15">
      <c r="B95" s="61"/>
      <c r="C95" s="61"/>
      <c r="D95" s="61"/>
      <c r="E95" s="61"/>
      <c r="K95" s="63"/>
    </row>
    <row r="96" spans="2:11" ht="15">
      <c r="B96" s="61"/>
      <c r="C96" s="61"/>
      <c r="D96" s="61"/>
      <c r="E96" s="61"/>
      <c r="K96" s="63"/>
    </row>
    <row r="97" spans="2:11" ht="15">
      <c r="B97" s="61"/>
      <c r="C97" s="61"/>
      <c r="D97" s="61"/>
      <c r="E97" s="61"/>
      <c r="K97" s="63"/>
    </row>
    <row r="98" spans="2:11" ht="15">
      <c r="B98" s="61"/>
      <c r="C98" s="61"/>
      <c r="D98" s="61"/>
      <c r="E98" s="61"/>
      <c r="K98" s="63"/>
    </row>
    <row r="99" spans="2:5" ht="12.75">
      <c r="B99" s="61"/>
      <c r="C99" s="61"/>
      <c r="D99" s="61"/>
      <c r="E99" s="61"/>
    </row>
    <row r="100" spans="2:5" ht="12.75">
      <c r="B100" s="61"/>
      <c r="C100" s="61"/>
      <c r="D100" s="61"/>
      <c r="E100" s="61"/>
    </row>
    <row r="101" spans="2:5" ht="12.75">
      <c r="B101" s="61"/>
      <c r="C101" s="61"/>
      <c r="D101" s="61"/>
      <c r="E101" s="61"/>
    </row>
    <row r="102" spans="2:5" ht="12.75">
      <c r="B102" s="61"/>
      <c r="C102" s="61"/>
      <c r="D102" s="61"/>
      <c r="E102" s="61"/>
    </row>
    <row r="103" spans="2:5" ht="12.75">
      <c r="B103" s="61"/>
      <c r="C103" s="61"/>
      <c r="D103" s="61"/>
      <c r="E103" s="61"/>
    </row>
    <row r="104" spans="2:5" ht="12.75">
      <c r="B104" s="61"/>
      <c r="C104" s="61"/>
      <c r="D104" s="61"/>
      <c r="E104" s="61"/>
    </row>
    <row r="105" spans="2:5" ht="12.75">
      <c r="B105" s="61"/>
      <c r="C105" s="61"/>
      <c r="D105" s="61"/>
      <c r="E105" s="61"/>
    </row>
    <row r="106" spans="2:5" ht="12.75">
      <c r="B106" s="61"/>
      <c r="C106" s="61"/>
      <c r="D106" s="61"/>
      <c r="E106" s="61"/>
    </row>
    <row r="107" spans="2:5" ht="12.75">
      <c r="B107" s="61"/>
      <c r="C107" s="61"/>
      <c r="D107" s="61"/>
      <c r="E107" s="61"/>
    </row>
    <row r="108" spans="2:5" ht="12.75">
      <c r="B108" s="61"/>
      <c r="C108" s="61"/>
      <c r="D108" s="61"/>
      <c r="E108" s="61"/>
    </row>
    <row r="109" spans="2:5" ht="12.75">
      <c r="B109" s="61"/>
      <c r="C109" s="61"/>
      <c r="D109" s="61"/>
      <c r="E109" s="61"/>
    </row>
    <row r="110" spans="2:5" ht="12.75">
      <c r="B110" s="61"/>
      <c r="C110" s="61"/>
      <c r="D110" s="61"/>
      <c r="E110" s="61"/>
    </row>
    <row r="111" spans="2:5" ht="12.75">
      <c r="B111" s="61"/>
      <c r="C111" s="61"/>
      <c r="D111" s="61"/>
      <c r="E111" s="61"/>
    </row>
    <row r="112" spans="2:5" ht="12.75">
      <c r="B112" s="61"/>
      <c r="C112" s="61"/>
      <c r="D112" s="61"/>
      <c r="E112" s="61"/>
    </row>
    <row r="113" spans="2:5" ht="12.75">
      <c r="B113" s="61"/>
      <c r="C113" s="61"/>
      <c r="D113" s="61"/>
      <c r="E113" s="61"/>
    </row>
    <row r="114" spans="2:5" ht="12.75">
      <c r="B114" s="61"/>
      <c r="C114" s="61"/>
      <c r="D114" s="61"/>
      <c r="E114" s="61"/>
    </row>
    <row r="115" spans="2:5" ht="12.75">
      <c r="B115" s="61"/>
      <c r="C115" s="61"/>
      <c r="D115" s="61"/>
      <c r="E115" s="61"/>
    </row>
    <row r="116" spans="2:5" ht="12.75">
      <c r="B116" s="61"/>
      <c r="C116" s="61"/>
      <c r="D116" s="61"/>
      <c r="E116" s="61"/>
    </row>
    <row r="117" spans="2:5" ht="12.75">
      <c r="B117" s="61"/>
      <c r="C117" s="61"/>
      <c r="D117" s="61"/>
      <c r="E117" s="61"/>
    </row>
    <row r="118" spans="2:5" ht="12.75">
      <c r="B118" s="61"/>
      <c r="C118" s="61"/>
      <c r="D118" s="61"/>
      <c r="E118" s="61"/>
    </row>
    <row r="119" spans="2:5" ht="12.75">
      <c r="B119" s="61"/>
      <c r="C119" s="61"/>
      <c r="D119" s="61"/>
      <c r="E119" s="61"/>
    </row>
    <row r="120" spans="2:5" ht="12.75">
      <c r="B120" s="61"/>
      <c r="C120" s="61"/>
      <c r="D120" s="61"/>
      <c r="E120" s="61"/>
    </row>
    <row r="121" spans="2:5" ht="12.75">
      <c r="B121" s="61"/>
      <c r="C121" s="61"/>
      <c r="D121" s="61"/>
      <c r="E121" s="61"/>
    </row>
    <row r="122" spans="2:5" ht="12.75">
      <c r="B122" s="61"/>
      <c r="C122" s="61"/>
      <c r="D122" s="61"/>
      <c r="E122" s="61"/>
    </row>
    <row r="123" spans="2:5" ht="12.75">
      <c r="B123" s="61"/>
      <c r="C123" s="61"/>
      <c r="D123" s="61"/>
      <c r="E123" s="61"/>
    </row>
    <row r="124" spans="2:5" ht="12.75">
      <c r="B124" s="61"/>
      <c r="C124" s="61"/>
      <c r="D124" s="61"/>
      <c r="E124" s="61"/>
    </row>
    <row r="125" ht="12.75"/>
    <row r="126" ht="12.75"/>
    <row r="127" ht="12.75"/>
    <row r="128" ht="12.75"/>
    <row r="129" ht="12.75"/>
    <row r="130" ht="12.75"/>
    <row r="131" ht="12.75"/>
    <row r="132" ht="12.75"/>
    <row r="133" ht="12.75"/>
    <row r="134" ht="12.75"/>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sheetData>
  <sheetProtection/>
  <mergeCells count="70">
    <mergeCell ref="F64:H65"/>
    <mergeCell ref="B47:E47"/>
    <mergeCell ref="H47:M47"/>
    <mergeCell ref="B48:E48"/>
    <mergeCell ref="H48:M48"/>
    <mergeCell ref="F61:H62"/>
    <mergeCell ref="F63:H63"/>
    <mergeCell ref="B44:E44"/>
    <mergeCell ref="H44:M44"/>
    <mergeCell ref="B45:E45"/>
    <mergeCell ref="H45:M45"/>
    <mergeCell ref="B46:E46"/>
    <mergeCell ref="H46:M46"/>
    <mergeCell ref="F29:H29"/>
    <mergeCell ref="A32:M32"/>
    <mergeCell ref="A40:M40"/>
    <mergeCell ref="A42:A43"/>
    <mergeCell ref="B42:E43"/>
    <mergeCell ref="F42:G42"/>
    <mergeCell ref="H42:M43"/>
    <mergeCell ref="F19:H19"/>
    <mergeCell ref="J19:L19"/>
    <mergeCell ref="F20:H20"/>
    <mergeCell ref="A27:C29"/>
    <mergeCell ref="D27:E27"/>
    <mergeCell ref="F27:H27"/>
    <mergeCell ref="I27:M27"/>
    <mergeCell ref="D28:E28"/>
    <mergeCell ref="I28:M29"/>
    <mergeCell ref="D29:E29"/>
    <mergeCell ref="J20:L20"/>
    <mergeCell ref="L22:M22"/>
    <mergeCell ref="A23:A24"/>
    <mergeCell ref="B23:B24"/>
    <mergeCell ref="C23:C24"/>
    <mergeCell ref="D23:D24"/>
    <mergeCell ref="E23:E25"/>
    <mergeCell ref="L23:M23"/>
    <mergeCell ref="A19:B20"/>
    <mergeCell ref="C19:D20"/>
    <mergeCell ref="A15:B15"/>
    <mergeCell ref="C15:M15"/>
    <mergeCell ref="A17:B18"/>
    <mergeCell ref="C17:D18"/>
    <mergeCell ref="E17:M17"/>
    <mergeCell ref="F18:H18"/>
    <mergeCell ref="J18:L18"/>
    <mergeCell ref="A13:B13"/>
    <mergeCell ref="C13:M13"/>
    <mergeCell ref="A14:B14"/>
    <mergeCell ref="C14:M14"/>
    <mergeCell ref="A12:B12"/>
    <mergeCell ref="C12:M12"/>
    <mergeCell ref="I7:K7"/>
    <mergeCell ref="L7:M7"/>
    <mergeCell ref="A8:B8"/>
    <mergeCell ref="C8:M8"/>
    <mergeCell ref="A11:B11"/>
    <mergeCell ref="C11:J11"/>
    <mergeCell ref="L11:M11"/>
    <mergeCell ref="A9:B9"/>
    <mergeCell ref="C9:M9"/>
    <mergeCell ref="A5:M5"/>
    <mergeCell ref="A1:B3"/>
    <mergeCell ref="C1:J3"/>
    <mergeCell ref="K1:M1"/>
    <mergeCell ref="K2:M2"/>
    <mergeCell ref="K3:M3"/>
    <mergeCell ref="A7:B7"/>
    <mergeCell ref="C7:H7"/>
  </mergeCells>
  <conditionalFormatting sqref="F35:G38">
    <cfRule type="cellIs" priority="1" dxfId="2" operator="between">
      <formula>$L$29</formula>
      <formula>$M$29</formula>
    </cfRule>
    <cfRule type="cellIs" priority="2" dxfId="1" operator="between">
      <formula>$L$28</formula>
      <formula>$M$28</formula>
    </cfRule>
    <cfRule type="cellIs" priority="3" dxfId="0" operator="between">
      <formula>'GRF-05 Residuos'!#REF!</formula>
      <formula>$M$27</formula>
    </cfRule>
  </conditionalFormatting>
  <dataValidations count="8">
    <dataValidation type="list" allowBlank="1" showInputMessage="1" showErrorMessage="1" sqref="C9:M9">
      <formula1>$O$38:$O$39</formula1>
    </dataValidation>
    <dataValidation type="list" allowBlank="1" showInputMessage="1" showErrorMessage="1" sqref="C14:M14">
      <formula1>$O$40:$O$43</formula1>
    </dataValidation>
    <dataValidation type="list" allowBlank="1" showInputMessage="1" showErrorMessage="1" sqref="C7:H7">
      <formula1>$O$22:$O$35</formula1>
    </dataValidation>
    <dataValidation type="list" allowBlank="1" showInputMessage="1" showErrorMessage="1" sqref="C19:C20">
      <formula1>'GRF-05 Residuos'!#REF!</formula1>
    </dataValidation>
    <dataValidation type="list" allowBlank="1" showInputMessage="1" showErrorMessage="1" sqref="L7:M7">
      <formula1>$O$18:$O$19</formula1>
    </dataValidation>
    <dataValidation type="list" allowBlank="1" showInputMessage="1" showErrorMessage="1" sqref="D22">
      <formula1>$O$7:$O$9</formula1>
    </dataValidation>
    <dataValidation type="list" allowBlank="1" showInputMessage="1" showErrorMessage="1" sqref="B22">
      <formula1>$O$3:$O$5</formula1>
    </dataValidation>
    <dataValidation type="list" allowBlank="1" showInputMessage="1" showErrorMessage="1" sqref="B23 M19:M20 D23 B25">
      <formula1>$O$11:$O$16</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1" r:id="rId2"/>
  <drawing r:id="rId1"/>
</worksheet>
</file>

<file path=xl/worksheets/sheet7.xml><?xml version="1.0" encoding="utf-8"?>
<worksheet xmlns="http://schemas.openxmlformats.org/spreadsheetml/2006/main" xmlns:r="http://schemas.openxmlformats.org/officeDocument/2006/relationships">
  <dimension ref="A4:C27"/>
  <sheetViews>
    <sheetView zoomScalePageLayoutView="0" workbookViewId="0" topLeftCell="A1">
      <selection activeCell="C23" sqref="C23"/>
    </sheetView>
  </sheetViews>
  <sheetFormatPr defaultColWidth="11.421875" defaultRowHeight="12.75"/>
  <sheetData>
    <row r="3" ht="13.5" thickBot="1"/>
    <row r="4" spans="1:3" ht="15.75" thickBot="1">
      <c r="A4" s="91">
        <v>2016</v>
      </c>
      <c r="B4" t="s">
        <v>156</v>
      </c>
      <c r="C4" s="90">
        <v>50.83</v>
      </c>
    </row>
    <row r="5" spans="1:3" ht="15.75" thickBot="1">
      <c r="A5" s="91">
        <v>2016</v>
      </c>
      <c r="B5" t="s">
        <v>157</v>
      </c>
      <c r="C5" s="90">
        <v>60.43</v>
      </c>
    </row>
    <row r="6" spans="1:3" ht="15.75" thickBot="1">
      <c r="A6" s="91">
        <v>2016</v>
      </c>
      <c r="B6" t="s">
        <v>158</v>
      </c>
      <c r="C6" s="90">
        <v>62.31</v>
      </c>
    </row>
    <row r="7" spans="1:3" ht="15.75" thickBot="1">
      <c r="A7" s="91">
        <v>2016</v>
      </c>
      <c r="B7" t="s">
        <v>159</v>
      </c>
      <c r="C7" s="90">
        <v>60.52</v>
      </c>
    </row>
    <row r="8" spans="1:3" ht="15.75" thickBot="1">
      <c r="A8" s="91">
        <v>2016</v>
      </c>
      <c r="B8" t="s">
        <v>160</v>
      </c>
      <c r="C8" s="90">
        <v>63.72</v>
      </c>
    </row>
    <row r="9" spans="1:3" ht="15.75" thickBot="1">
      <c r="A9" s="91">
        <v>2016</v>
      </c>
      <c r="B9" t="s">
        <v>161</v>
      </c>
      <c r="C9" s="90">
        <v>58.75</v>
      </c>
    </row>
    <row r="10" spans="1:3" ht="15.75" thickBot="1">
      <c r="A10" s="91">
        <v>2017</v>
      </c>
      <c r="B10" t="s">
        <v>156</v>
      </c>
      <c r="C10" s="90">
        <v>55.61</v>
      </c>
    </row>
    <row r="11" spans="1:3" ht="15.75" thickBot="1">
      <c r="A11" s="91">
        <v>2017</v>
      </c>
      <c r="B11" t="s">
        <v>157</v>
      </c>
      <c r="C11" s="90">
        <v>59.48</v>
      </c>
    </row>
    <row r="12" spans="1:3" ht="15.75" thickBot="1">
      <c r="A12" s="91">
        <v>2017</v>
      </c>
      <c r="B12" t="s">
        <v>158</v>
      </c>
      <c r="C12" s="90">
        <v>63</v>
      </c>
    </row>
    <row r="13" spans="1:3" ht="15.75" thickBot="1">
      <c r="A13" s="91">
        <v>2017</v>
      </c>
      <c r="B13" t="s">
        <v>159</v>
      </c>
      <c r="C13" s="90">
        <v>58.27</v>
      </c>
    </row>
    <row r="14" spans="1:3" ht="15.75" thickBot="1">
      <c r="A14" s="91">
        <v>2017</v>
      </c>
      <c r="B14" t="s">
        <v>160</v>
      </c>
      <c r="C14" s="90">
        <v>66.87</v>
      </c>
    </row>
    <row r="15" spans="1:3" ht="15.75" thickBot="1">
      <c r="A15" s="91">
        <v>2017</v>
      </c>
      <c r="B15" t="s">
        <v>161</v>
      </c>
      <c r="C15" s="90">
        <v>60.24</v>
      </c>
    </row>
    <row r="16" spans="1:3" ht="15.75" thickBot="1">
      <c r="A16" s="91">
        <v>2018</v>
      </c>
      <c r="B16" t="s">
        <v>162</v>
      </c>
      <c r="C16" s="90">
        <v>61.82</v>
      </c>
    </row>
    <row r="17" spans="1:3" ht="15.75" thickBot="1">
      <c r="A17" s="91">
        <v>2018</v>
      </c>
      <c r="B17" t="s">
        <v>163</v>
      </c>
      <c r="C17" s="90">
        <v>59</v>
      </c>
    </row>
    <row r="18" spans="1:3" ht="15.75" thickBot="1">
      <c r="A18" s="91">
        <v>2018</v>
      </c>
      <c r="B18" t="s">
        <v>164</v>
      </c>
      <c r="C18" s="90">
        <v>58</v>
      </c>
    </row>
    <row r="19" spans="1:3" ht="15.75" thickBot="1">
      <c r="A19" s="91">
        <v>2018</v>
      </c>
      <c r="B19" t="s">
        <v>165</v>
      </c>
      <c r="C19" s="90">
        <v>57</v>
      </c>
    </row>
    <row r="20" spans="1:3" ht="15.75" thickBot="1">
      <c r="A20" s="91">
        <v>2018</v>
      </c>
      <c r="B20" t="s">
        <v>166</v>
      </c>
      <c r="C20" s="90">
        <v>64</v>
      </c>
    </row>
    <row r="21" spans="1:3" ht="15.75" thickBot="1">
      <c r="A21" s="91">
        <v>2018</v>
      </c>
      <c r="B21" t="s">
        <v>167</v>
      </c>
      <c r="C21" s="90">
        <v>60</v>
      </c>
    </row>
    <row r="22" spans="1:3" ht="15.75" thickBot="1">
      <c r="A22" s="91">
        <v>2018</v>
      </c>
      <c r="B22" t="s">
        <v>168</v>
      </c>
      <c r="C22" s="90">
        <v>68</v>
      </c>
    </row>
    <row r="23" spans="1:3" ht="15.75" thickBot="1">
      <c r="A23" s="91">
        <v>2018</v>
      </c>
      <c r="B23" t="s">
        <v>169</v>
      </c>
      <c r="C23" s="90">
        <v>62</v>
      </c>
    </row>
    <row r="24" spans="1:3" ht="15.75" thickBot="1">
      <c r="A24" s="91">
        <v>2018</v>
      </c>
      <c r="B24" t="s">
        <v>170</v>
      </c>
      <c r="C24" s="90">
        <v>60</v>
      </c>
    </row>
    <row r="25" spans="1:3" ht="15.75" thickBot="1">
      <c r="A25" s="91">
        <v>2018</v>
      </c>
      <c r="B25" t="s">
        <v>171</v>
      </c>
      <c r="C25" s="90">
        <v>66</v>
      </c>
    </row>
    <row r="26" spans="1:3" ht="15.75" thickBot="1">
      <c r="A26" s="91">
        <v>2018</v>
      </c>
      <c r="B26" t="s">
        <v>172</v>
      </c>
      <c r="C26" s="90">
        <v>63</v>
      </c>
    </row>
    <row r="27" spans="1:3" ht="15.75" thickBot="1">
      <c r="A27" s="91">
        <v>2018</v>
      </c>
      <c r="B27" t="s">
        <v>173</v>
      </c>
      <c r="C27" s="90">
        <v>48</v>
      </c>
    </row>
  </sheetData>
  <sheetProtection/>
  <dataValidations count="1">
    <dataValidation type="decimal" allowBlank="1" showInputMessage="1" showErrorMessage="1" promptTitle="Escriba un número en esta casilla" errorTitle="Entrada no válida" error="Por favor escriba un número" sqref="C4:C27">
      <formula1>-9223372036854770000</formula1>
      <formula2>9223372036854770000</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flopez</dc:creator>
  <cp:keywords/>
  <dc:description/>
  <cp:lastModifiedBy>Diana Carolina Martínez Rodríguez</cp:lastModifiedBy>
  <dcterms:created xsi:type="dcterms:W3CDTF">2019-02-21T13:20:08Z</dcterms:created>
  <dcterms:modified xsi:type="dcterms:W3CDTF">2020-01-29T19:33:15Z</dcterms:modified>
  <cp:category/>
  <cp:version/>
  <cp:contentType/>
  <cp:contentStatus/>
</cp:coreProperties>
</file>