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6 IDEP 2022\120_28_15_PEDI_plan_estrategico_2022\04 SEGUIMINETO PEDI DICIEMBRE 2022\"/>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2019'!$A$1:$BL$24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<sst xmlns="http://schemas.openxmlformats.org/spreadsheetml/2006/main" count="206" uniqueCount="135">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</sst>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69"/>
  <sheetViews>
    <sheetView tabSelected="1" view="pageBreakPreview" topLeftCell="AS18" zoomScale="80" zoomScaleNormal="60" zoomScaleSheetLayoutView="80" workbookViewId="0">
      <selection activeCell="AZ19" sqref="AZ19"/>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7" width="9.42578125" style="3"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hidden="1"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3" width="65.140625" style="3" hidden="1" customWidth="1"/>
    <col min="64" max="64" width="65.140625" style="3" customWidth="1"/>
    <col min="65" max="16384" width="10.85546875" style="3"/>
  </cols>
  <sheetData>
    <row r="1" spans="1:64" ht="11.25" customHeight="1" x14ac:dyDescent="0.25">
      <c r="A1" s="95"/>
      <c r="B1" s="95"/>
      <c r="C1" s="73" t="s">
        <v>54</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5"/>
      <c r="BC1" s="82" t="s">
        <v>4</v>
      </c>
      <c r="BD1" s="73"/>
      <c r="BE1" s="75"/>
    </row>
    <row r="2" spans="1:64" ht="11.25" customHeight="1" x14ac:dyDescent="0.25">
      <c r="A2" s="95"/>
      <c r="B2" s="95"/>
      <c r="C2" s="76"/>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8"/>
      <c r="BC2" s="83"/>
      <c r="BD2" s="76"/>
      <c r="BE2" s="78"/>
    </row>
    <row r="3" spans="1:64" ht="15" customHeight="1" x14ac:dyDescent="0.25">
      <c r="A3" s="95"/>
      <c r="B3" s="95"/>
      <c r="C3" s="76"/>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8"/>
      <c r="BC3" s="84"/>
      <c r="BD3" s="76"/>
      <c r="BE3" s="78"/>
      <c r="BF3" s="71"/>
    </row>
    <row r="4" spans="1:64" ht="15" customHeight="1" x14ac:dyDescent="0.25">
      <c r="A4" s="95"/>
      <c r="B4" s="95"/>
      <c r="C4" s="76"/>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8"/>
      <c r="BC4" s="82" t="s">
        <v>64</v>
      </c>
      <c r="BD4" s="76"/>
      <c r="BE4" s="78"/>
      <c r="BF4" s="71"/>
    </row>
    <row r="5" spans="1:64" ht="15" customHeight="1" x14ac:dyDescent="0.25">
      <c r="A5" s="95"/>
      <c r="B5" s="95"/>
      <c r="C5" s="76"/>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8"/>
      <c r="BC5" s="84"/>
      <c r="BD5" s="76"/>
      <c r="BE5" s="78"/>
      <c r="BF5" s="72"/>
    </row>
    <row r="6" spans="1:64" ht="22.5" customHeight="1" x14ac:dyDescent="0.25">
      <c r="A6" s="95"/>
      <c r="B6" s="95"/>
      <c r="C6" s="76"/>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8"/>
      <c r="BC6" s="85" t="s">
        <v>65</v>
      </c>
      <c r="BD6" s="76"/>
      <c r="BE6" s="78"/>
      <c r="BF6" s="72"/>
    </row>
    <row r="7" spans="1:64" ht="14.25" customHeight="1" x14ac:dyDescent="0.25">
      <c r="A7" s="95"/>
      <c r="B7" s="95"/>
      <c r="C7" s="7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8"/>
      <c r="BC7" s="86"/>
      <c r="BD7" s="76"/>
      <c r="BE7" s="78"/>
      <c r="BF7" s="72"/>
    </row>
    <row r="8" spans="1:64" ht="18" customHeight="1" x14ac:dyDescent="0.25">
      <c r="A8" s="95"/>
      <c r="B8" s="95"/>
      <c r="C8" s="79"/>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1"/>
      <c r="BC8" s="87"/>
      <c r="BD8" s="79"/>
      <c r="BE8" s="81"/>
      <c r="BF8" s="72"/>
    </row>
    <row r="9" spans="1:64" ht="30" customHeight="1" x14ac:dyDescent="0.25">
      <c r="A9" s="99" t="s">
        <v>92</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row>
    <row r="10" spans="1:64" ht="20.100000000000001" customHeight="1" x14ac:dyDescent="0.25">
      <c r="A10" s="99" t="s">
        <v>93</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row>
    <row r="11" spans="1:64" ht="32.1" customHeight="1" x14ac:dyDescent="0.25">
      <c r="A11" s="70" t="s">
        <v>56</v>
      </c>
      <c r="B11" s="70" t="s">
        <v>6</v>
      </c>
      <c r="C11" s="89" t="s">
        <v>26</v>
      </c>
      <c r="D11" s="70" t="s">
        <v>20</v>
      </c>
      <c r="E11" s="70" t="s">
        <v>0</v>
      </c>
      <c r="F11" s="70"/>
      <c r="G11" s="70"/>
      <c r="H11" s="70"/>
      <c r="I11" s="96" t="s">
        <v>55</v>
      </c>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8"/>
      <c r="AR11" s="91" t="s">
        <v>15</v>
      </c>
      <c r="AS11" s="91"/>
      <c r="AT11" s="91"/>
      <c r="AU11" s="91"/>
      <c r="AV11" s="91"/>
      <c r="AW11" s="91"/>
      <c r="AX11" s="91"/>
      <c r="AY11" s="91"/>
      <c r="AZ11" s="91"/>
      <c r="BA11" s="91"/>
      <c r="BB11" s="91"/>
      <c r="BC11" s="91"/>
      <c r="BD11" s="92" t="s">
        <v>10</v>
      </c>
      <c r="BE11" s="92"/>
      <c r="BF11" s="61" t="s">
        <v>10</v>
      </c>
      <c r="BG11" s="62" t="s">
        <v>10</v>
      </c>
    </row>
    <row r="12" spans="1:64" ht="76.5" customHeight="1" x14ac:dyDescent="0.25">
      <c r="A12" s="70"/>
      <c r="B12" s="70"/>
      <c r="C12" s="90"/>
      <c r="D12" s="70"/>
      <c r="E12" s="70" t="s">
        <v>18</v>
      </c>
      <c r="F12" s="89" t="s">
        <v>17</v>
      </c>
      <c r="G12" s="89" t="s">
        <v>27</v>
      </c>
      <c r="H12" s="89" t="s">
        <v>19</v>
      </c>
      <c r="I12" s="88">
        <v>2020</v>
      </c>
      <c r="J12" s="88"/>
      <c r="K12" s="88"/>
      <c r="L12" s="88"/>
      <c r="M12" s="88"/>
      <c r="N12" s="88"/>
      <c r="O12" s="88">
        <v>2021</v>
      </c>
      <c r="P12" s="88"/>
      <c r="Q12" s="88"/>
      <c r="R12" s="88"/>
      <c r="S12" s="88"/>
      <c r="T12" s="88"/>
      <c r="U12" s="88"/>
      <c r="V12" s="88"/>
      <c r="W12" s="88">
        <v>2022</v>
      </c>
      <c r="X12" s="88"/>
      <c r="Y12" s="88"/>
      <c r="Z12" s="88"/>
      <c r="AA12" s="88"/>
      <c r="AB12" s="88"/>
      <c r="AC12" s="88">
        <v>2023</v>
      </c>
      <c r="AD12" s="88"/>
      <c r="AE12" s="88"/>
      <c r="AF12" s="88"/>
      <c r="AG12" s="88"/>
      <c r="AH12" s="88"/>
      <c r="AI12" s="88">
        <v>2024</v>
      </c>
      <c r="AJ12" s="88"/>
      <c r="AK12" s="88"/>
      <c r="AL12" s="88"/>
      <c r="AM12" s="88"/>
      <c r="AN12" s="88"/>
      <c r="AO12" s="88" t="s">
        <v>21</v>
      </c>
      <c r="AP12" s="88"/>
      <c r="AQ12" s="88"/>
      <c r="AR12" s="91">
        <v>2020</v>
      </c>
      <c r="AS12" s="91"/>
      <c r="AT12" s="91">
        <v>2021</v>
      </c>
      <c r="AU12" s="91"/>
      <c r="AV12" s="91">
        <v>2022</v>
      </c>
      <c r="AW12" s="91"/>
      <c r="AX12" s="91">
        <v>2023</v>
      </c>
      <c r="AY12" s="91"/>
      <c r="AZ12" s="91">
        <v>2024</v>
      </c>
      <c r="BA12" s="91"/>
      <c r="BB12" s="91" t="s">
        <v>21</v>
      </c>
      <c r="BC12" s="91"/>
      <c r="BD12" s="70" t="s">
        <v>51</v>
      </c>
      <c r="BE12" s="70" t="s">
        <v>52</v>
      </c>
      <c r="BF12" s="70" t="s">
        <v>73</v>
      </c>
      <c r="BG12" s="70" t="s">
        <v>87</v>
      </c>
      <c r="BH12" s="70" t="s">
        <v>94</v>
      </c>
      <c r="BI12" s="70" t="s">
        <v>102</v>
      </c>
      <c r="BJ12" s="70" t="s">
        <v>117</v>
      </c>
      <c r="BK12" s="70" t="s">
        <v>118</v>
      </c>
      <c r="BL12" s="70" t="s">
        <v>130</v>
      </c>
    </row>
    <row r="13" spans="1:64" ht="24" customHeight="1" x14ac:dyDescent="0.25">
      <c r="A13" s="70"/>
      <c r="B13" s="70"/>
      <c r="C13" s="90"/>
      <c r="D13" s="70"/>
      <c r="E13" s="70"/>
      <c r="F13" s="90"/>
      <c r="G13" s="90"/>
      <c r="H13" s="90"/>
      <c r="I13" s="88" t="s">
        <v>7</v>
      </c>
      <c r="J13" s="88" t="s">
        <v>5</v>
      </c>
      <c r="K13" s="88"/>
      <c r="L13" s="88"/>
      <c r="M13" s="88"/>
      <c r="N13" s="88"/>
      <c r="O13" s="88" t="s">
        <v>7</v>
      </c>
      <c r="P13" s="88" t="s">
        <v>5</v>
      </c>
      <c r="Q13" s="88"/>
      <c r="R13" s="88"/>
      <c r="S13" s="88"/>
      <c r="T13" s="88"/>
      <c r="U13" s="88"/>
      <c r="V13" s="88"/>
      <c r="W13" s="88" t="s">
        <v>7</v>
      </c>
      <c r="X13" s="88" t="s">
        <v>5</v>
      </c>
      <c r="Y13" s="88"/>
      <c r="Z13" s="88"/>
      <c r="AA13" s="88"/>
      <c r="AB13" s="88"/>
      <c r="AC13" s="88" t="s">
        <v>7</v>
      </c>
      <c r="AD13" s="88" t="s">
        <v>5</v>
      </c>
      <c r="AE13" s="88"/>
      <c r="AF13" s="88"/>
      <c r="AG13" s="88"/>
      <c r="AH13" s="88"/>
      <c r="AI13" s="88" t="s">
        <v>7</v>
      </c>
      <c r="AJ13" s="88" t="s">
        <v>5</v>
      </c>
      <c r="AK13" s="88"/>
      <c r="AL13" s="88"/>
      <c r="AM13" s="88"/>
      <c r="AN13" s="88"/>
      <c r="AO13" s="88" t="s">
        <v>7</v>
      </c>
      <c r="AP13" s="88" t="s">
        <v>5</v>
      </c>
      <c r="AQ13" s="88" t="s">
        <v>16</v>
      </c>
      <c r="AR13" s="91" t="s">
        <v>9</v>
      </c>
      <c r="AS13" s="91" t="s">
        <v>8</v>
      </c>
      <c r="AT13" s="91" t="s">
        <v>9</v>
      </c>
      <c r="AU13" s="91" t="s">
        <v>8</v>
      </c>
      <c r="AV13" s="91" t="s">
        <v>9</v>
      </c>
      <c r="AW13" s="91" t="s">
        <v>8</v>
      </c>
      <c r="AX13" s="91" t="s">
        <v>9</v>
      </c>
      <c r="AY13" s="91" t="s">
        <v>8</v>
      </c>
      <c r="AZ13" s="91" t="s">
        <v>9</v>
      </c>
      <c r="BA13" s="91" t="s">
        <v>8</v>
      </c>
      <c r="BB13" s="91" t="s">
        <v>9</v>
      </c>
      <c r="BC13" s="91" t="s">
        <v>8</v>
      </c>
      <c r="BD13" s="70"/>
      <c r="BE13" s="70"/>
      <c r="BF13" s="70"/>
      <c r="BG13" s="70"/>
      <c r="BH13" s="70"/>
      <c r="BI13" s="70"/>
      <c r="BJ13" s="70"/>
      <c r="BK13" s="70"/>
      <c r="BL13" s="70"/>
    </row>
    <row r="14" spans="1:64" ht="51.75" customHeight="1" x14ac:dyDescent="0.25">
      <c r="A14" s="70"/>
      <c r="B14" s="70"/>
      <c r="C14" s="94"/>
      <c r="D14" s="70"/>
      <c r="E14" s="70"/>
      <c r="F14" s="90"/>
      <c r="G14" s="90"/>
      <c r="H14" s="90"/>
      <c r="I14" s="88"/>
      <c r="J14" s="37" t="s">
        <v>11</v>
      </c>
      <c r="K14" s="37" t="s">
        <v>12</v>
      </c>
      <c r="L14" s="37" t="s">
        <v>13</v>
      </c>
      <c r="M14" s="37" t="s">
        <v>14</v>
      </c>
      <c r="N14" s="37" t="s">
        <v>22</v>
      </c>
      <c r="O14" s="88"/>
      <c r="P14" s="37" t="s">
        <v>11</v>
      </c>
      <c r="Q14" s="37" t="s">
        <v>12</v>
      </c>
      <c r="R14" s="37" t="s">
        <v>13</v>
      </c>
      <c r="S14" s="37" t="s">
        <v>14</v>
      </c>
      <c r="T14" s="64" t="s">
        <v>89</v>
      </c>
      <c r="U14" s="64" t="s">
        <v>90</v>
      </c>
      <c r="V14" s="37" t="s">
        <v>91</v>
      </c>
      <c r="W14" s="88"/>
      <c r="X14" s="37" t="s">
        <v>11</v>
      </c>
      <c r="Y14" s="37" t="s">
        <v>12</v>
      </c>
      <c r="Z14" s="37" t="s">
        <v>13</v>
      </c>
      <c r="AA14" s="37" t="s">
        <v>14</v>
      </c>
      <c r="AB14" s="37" t="s">
        <v>22</v>
      </c>
      <c r="AC14" s="88"/>
      <c r="AD14" s="37" t="s">
        <v>11</v>
      </c>
      <c r="AE14" s="37" t="s">
        <v>12</v>
      </c>
      <c r="AF14" s="37" t="s">
        <v>13</v>
      </c>
      <c r="AG14" s="37" t="s">
        <v>14</v>
      </c>
      <c r="AH14" s="37" t="s">
        <v>22</v>
      </c>
      <c r="AI14" s="88"/>
      <c r="AJ14" s="37" t="s">
        <v>11</v>
      </c>
      <c r="AK14" s="37" t="s">
        <v>12</v>
      </c>
      <c r="AL14" s="37" t="s">
        <v>13</v>
      </c>
      <c r="AM14" s="37" t="s">
        <v>14</v>
      </c>
      <c r="AN14" s="37" t="s">
        <v>22</v>
      </c>
      <c r="AO14" s="88"/>
      <c r="AP14" s="88"/>
      <c r="AQ14" s="88"/>
      <c r="AR14" s="91"/>
      <c r="AS14" s="91"/>
      <c r="AT14" s="91"/>
      <c r="AU14" s="91"/>
      <c r="AV14" s="91"/>
      <c r="AW14" s="91"/>
      <c r="AX14" s="91"/>
      <c r="AY14" s="91"/>
      <c r="AZ14" s="91"/>
      <c r="BA14" s="91"/>
      <c r="BB14" s="91"/>
      <c r="BC14" s="91"/>
      <c r="BD14" s="70"/>
      <c r="BE14" s="70"/>
      <c r="BF14" s="70"/>
      <c r="BG14" s="70"/>
      <c r="BH14" s="70"/>
      <c r="BI14" s="70"/>
      <c r="BJ14" s="70"/>
      <c r="BK14" s="70"/>
      <c r="BL14" s="70"/>
    </row>
    <row r="15" spans="1:64" s="4" customFormat="1" ht="98.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f>SUM(AD15:AG15)</f>
        <v>0</v>
      </c>
      <c r="AI15" s="34">
        <v>1</v>
      </c>
      <c r="AJ15" s="31"/>
      <c r="AK15" s="31"/>
      <c r="AL15" s="31"/>
      <c r="AM15" s="31"/>
      <c r="AN15" s="36">
        <f>SUM(AJ15:AM15)</f>
        <v>0</v>
      </c>
      <c r="AO15" s="31">
        <f>I15+O15+W15+AC15+AI15</f>
        <v>20</v>
      </c>
      <c r="AP15" s="36">
        <f>N15+V15+AB15+AH15+AN15</f>
        <v>14</v>
      </c>
      <c r="AQ15" s="65">
        <f>AP15/AO15</f>
        <v>0.7</v>
      </c>
      <c r="AR15" s="58">
        <v>934</v>
      </c>
      <c r="AS15" s="58">
        <v>934</v>
      </c>
      <c r="AT15" s="51">
        <v>579</v>
      </c>
      <c r="AU15" s="40">
        <v>576</v>
      </c>
      <c r="AV15" s="39">
        <v>730</v>
      </c>
      <c r="AW15" s="40">
        <v>730</v>
      </c>
      <c r="AX15" s="39">
        <v>501</v>
      </c>
      <c r="AY15" s="40"/>
      <c r="AZ15" s="41">
        <v>300</v>
      </c>
      <c r="BA15" s="40"/>
      <c r="BB15" s="42">
        <f>AR15+AT15+AV15+AX15+AZ15</f>
        <v>3044</v>
      </c>
      <c r="BC15" s="43">
        <f>AS15+AU15+AW15+AY15+BA15</f>
        <v>2240</v>
      </c>
      <c r="BD15" s="54" t="s">
        <v>57</v>
      </c>
      <c r="BE15" s="2" t="s">
        <v>66</v>
      </c>
      <c r="BF15" s="2" t="s">
        <v>74</v>
      </c>
      <c r="BG15" s="2" t="s">
        <v>81</v>
      </c>
      <c r="BH15" s="2" t="s">
        <v>95</v>
      </c>
      <c r="BI15" s="2" t="s">
        <v>103</v>
      </c>
      <c r="BJ15" s="2" t="s">
        <v>110</v>
      </c>
      <c r="BK15" s="2" t="s">
        <v>119</v>
      </c>
      <c r="BL15" s="100" t="s">
        <v>127</v>
      </c>
    </row>
    <row r="16" spans="1:64" s="4" customFormat="1" ht="116.25"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7</v>
      </c>
      <c r="AQ16" s="38">
        <f t="shared" ref="AQ16:AQ21" si="5">AP16/AO16</f>
        <v>0.7</v>
      </c>
      <c r="AR16" s="58">
        <v>458</v>
      </c>
      <c r="AS16" s="58">
        <v>458</v>
      </c>
      <c r="AT16" s="51">
        <v>661</v>
      </c>
      <c r="AU16" s="40">
        <v>661</v>
      </c>
      <c r="AV16" s="39">
        <v>442</v>
      </c>
      <c r="AW16" s="40">
        <v>442</v>
      </c>
      <c r="AX16" s="39">
        <v>347</v>
      </c>
      <c r="AY16" s="40"/>
      <c r="AZ16" s="41">
        <v>228</v>
      </c>
      <c r="BA16" s="40"/>
      <c r="BB16" s="42">
        <f>AR16+AT16+AV16+AX16+AZ16</f>
        <v>2136</v>
      </c>
      <c r="BC16" s="43">
        <f t="shared" ref="BC16:BC21" si="6">AS16+AU16+AW16+AY16+BA16</f>
        <v>1561</v>
      </c>
      <c r="BD16" s="55" t="s">
        <v>58</v>
      </c>
      <c r="BE16" s="2" t="s">
        <v>67</v>
      </c>
      <c r="BF16" s="2" t="s">
        <v>75</v>
      </c>
      <c r="BG16" s="2" t="s">
        <v>82</v>
      </c>
      <c r="BH16" s="2" t="s">
        <v>96</v>
      </c>
      <c r="BI16" s="2" t="s">
        <v>104</v>
      </c>
      <c r="BJ16" s="2" t="s">
        <v>111</v>
      </c>
      <c r="BK16" s="2" t="s">
        <v>125</v>
      </c>
      <c r="BL16" s="100" t="s">
        <v>128</v>
      </c>
    </row>
    <row r="17" spans="1:64" s="4" customFormat="1" ht="102.75"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v>0.25</v>
      </c>
      <c r="T17" s="31"/>
      <c r="U17" s="31">
        <f t="shared" ref="U17:U21" si="8">SUM(P17:S17)</f>
        <v>1</v>
      </c>
      <c r="V17" s="36">
        <f t="shared" si="0"/>
        <v>1</v>
      </c>
      <c r="W17" s="32">
        <v>1</v>
      </c>
      <c r="X17" s="31">
        <v>0.15</v>
      </c>
      <c r="Y17" s="31">
        <v>0.3</v>
      </c>
      <c r="Z17" s="31">
        <v>0.3</v>
      </c>
      <c r="AA17" s="31">
        <v>0.25</v>
      </c>
      <c r="AB17" s="36">
        <f>SUM(X17:AA17)</f>
        <v>1</v>
      </c>
      <c r="AC17" s="32">
        <v>1</v>
      </c>
      <c r="AD17" s="31"/>
      <c r="AE17" s="31"/>
      <c r="AF17" s="31"/>
      <c r="AG17" s="31"/>
      <c r="AH17" s="31">
        <f t="shared" si="1"/>
        <v>0</v>
      </c>
      <c r="AI17" s="32">
        <v>1</v>
      </c>
      <c r="AJ17" s="31"/>
      <c r="AK17" s="31"/>
      <c r="AL17" s="31"/>
      <c r="AM17" s="31"/>
      <c r="AN17" s="36">
        <f t="shared" si="2"/>
        <v>0</v>
      </c>
      <c r="AO17" s="31">
        <f t="shared" si="3"/>
        <v>5</v>
      </c>
      <c r="AP17" s="20">
        <f t="shared" si="4"/>
        <v>3</v>
      </c>
      <c r="AQ17" s="38">
        <f t="shared" si="5"/>
        <v>0.6</v>
      </c>
      <c r="AR17" s="59">
        <v>166</v>
      </c>
      <c r="AS17" s="59">
        <v>166</v>
      </c>
      <c r="AT17" s="52">
        <v>286</v>
      </c>
      <c r="AU17" s="40">
        <v>286</v>
      </c>
      <c r="AV17" s="44">
        <v>422</v>
      </c>
      <c r="AW17" s="40">
        <v>422</v>
      </c>
      <c r="AX17" s="44">
        <v>184</v>
      </c>
      <c r="AY17" s="40"/>
      <c r="AZ17" s="45">
        <v>80</v>
      </c>
      <c r="BA17" s="40"/>
      <c r="BB17" s="42">
        <f>AR17+AT17+AV17+AX17+AZ17</f>
        <v>1138</v>
      </c>
      <c r="BC17" s="43">
        <f t="shared" si="6"/>
        <v>874</v>
      </c>
      <c r="BD17" s="56" t="s">
        <v>59</v>
      </c>
      <c r="BE17" s="8" t="s">
        <v>68</v>
      </c>
      <c r="BF17" s="2" t="s">
        <v>76</v>
      </c>
      <c r="BG17" s="2" t="s">
        <v>83</v>
      </c>
      <c r="BH17" s="2" t="s">
        <v>97</v>
      </c>
      <c r="BI17" s="2" t="s">
        <v>105</v>
      </c>
      <c r="BJ17" s="2" t="s">
        <v>112</v>
      </c>
      <c r="BK17" s="2" t="s">
        <v>120</v>
      </c>
      <c r="BL17" s="100" t="s">
        <v>129</v>
      </c>
    </row>
    <row r="18" spans="1:64"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7"/>
        <v>1</v>
      </c>
      <c r="O18" s="32">
        <v>1</v>
      </c>
      <c r="P18" s="31">
        <v>0.15</v>
      </c>
      <c r="Q18" s="31">
        <v>0.3</v>
      </c>
      <c r="R18" s="31">
        <v>0.3</v>
      </c>
      <c r="S18" s="31">
        <v>0.24</v>
      </c>
      <c r="T18" s="31"/>
      <c r="U18" s="31">
        <f t="shared" si="8"/>
        <v>0.99</v>
      </c>
      <c r="V18" s="36">
        <f t="shared" si="0"/>
        <v>0.99</v>
      </c>
      <c r="W18" s="32">
        <v>1</v>
      </c>
      <c r="X18" s="31">
        <v>0.2</v>
      </c>
      <c r="Y18" s="31">
        <v>0.28000000000000003</v>
      </c>
      <c r="Z18" s="31">
        <v>0.28000000000000003</v>
      </c>
      <c r="AA18" s="31">
        <v>0.23</v>
      </c>
      <c r="AB18" s="36">
        <f t="shared" ref="AB18:AB21" si="9">SUM(X18:AA18)</f>
        <v>0.99</v>
      </c>
      <c r="AC18" s="32">
        <v>1</v>
      </c>
      <c r="AD18" s="31"/>
      <c r="AE18" s="31"/>
      <c r="AF18" s="31"/>
      <c r="AG18" s="31"/>
      <c r="AH18" s="31">
        <f t="shared" si="1"/>
        <v>0</v>
      </c>
      <c r="AI18" s="32">
        <v>1</v>
      </c>
      <c r="AJ18" s="31"/>
      <c r="AK18" s="31"/>
      <c r="AL18" s="31"/>
      <c r="AM18" s="31"/>
      <c r="AN18" s="36">
        <f t="shared" si="2"/>
        <v>0</v>
      </c>
      <c r="AO18" s="31">
        <f t="shared" si="3"/>
        <v>5</v>
      </c>
      <c r="AP18" s="20">
        <f t="shared" si="4"/>
        <v>2.98</v>
      </c>
      <c r="AQ18" s="69">
        <f t="shared" si="5"/>
        <v>0.59599999999999997</v>
      </c>
      <c r="AR18" s="59">
        <v>860</v>
      </c>
      <c r="AS18" s="59">
        <v>860</v>
      </c>
      <c r="AT18" s="52">
        <v>1663</v>
      </c>
      <c r="AU18" s="40">
        <v>1663</v>
      </c>
      <c r="AV18" s="44">
        <v>1553</v>
      </c>
      <c r="AW18" s="40">
        <v>1539</v>
      </c>
      <c r="AX18" s="44">
        <v>1548</v>
      </c>
      <c r="AY18" s="40"/>
      <c r="AZ18" s="45">
        <v>300</v>
      </c>
      <c r="BA18" s="40"/>
      <c r="BB18" s="42">
        <f t="shared" ref="BB18:BB20" si="10">AR18+AT18+AV18+AX18+AZ18</f>
        <v>5924</v>
      </c>
      <c r="BC18" s="43">
        <f t="shared" si="6"/>
        <v>4062</v>
      </c>
      <c r="BD18" s="57" t="s">
        <v>60</v>
      </c>
      <c r="BE18" s="8" t="s">
        <v>69</v>
      </c>
      <c r="BF18" s="2" t="s">
        <v>77</v>
      </c>
      <c r="BG18" s="2" t="s">
        <v>84</v>
      </c>
      <c r="BH18" s="2" t="s">
        <v>98</v>
      </c>
      <c r="BI18" s="2" t="s">
        <v>106</v>
      </c>
      <c r="BJ18" s="2" t="s">
        <v>113</v>
      </c>
      <c r="BK18" s="2" t="s">
        <v>121</v>
      </c>
      <c r="BL18" s="101" t="s">
        <v>134</v>
      </c>
    </row>
    <row r="19" spans="1:64"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v>0.25</v>
      </c>
      <c r="T19" s="31"/>
      <c r="U19" s="31">
        <f t="shared" si="8"/>
        <v>1</v>
      </c>
      <c r="V19" s="36">
        <f t="shared" si="0"/>
        <v>1</v>
      </c>
      <c r="W19" s="32">
        <v>1</v>
      </c>
      <c r="X19" s="31">
        <v>0.34</v>
      </c>
      <c r="Y19" s="31">
        <v>0.25</v>
      </c>
      <c r="Z19" s="31">
        <v>0.26</v>
      </c>
      <c r="AA19" s="31">
        <v>0.15</v>
      </c>
      <c r="AB19" s="36">
        <f t="shared" si="9"/>
        <v>1</v>
      </c>
      <c r="AC19" s="32">
        <v>1</v>
      </c>
      <c r="AD19" s="31"/>
      <c r="AE19" s="31"/>
      <c r="AF19" s="31"/>
      <c r="AG19" s="31"/>
      <c r="AH19" s="31">
        <f t="shared" si="1"/>
        <v>0</v>
      </c>
      <c r="AI19" s="32">
        <v>1</v>
      </c>
      <c r="AJ19" s="31"/>
      <c r="AK19" s="31"/>
      <c r="AL19" s="31"/>
      <c r="AM19" s="31"/>
      <c r="AN19" s="36">
        <f t="shared" si="2"/>
        <v>0</v>
      </c>
      <c r="AO19" s="31">
        <f t="shared" si="3"/>
        <v>5</v>
      </c>
      <c r="AP19" s="20">
        <f t="shared" si="4"/>
        <v>2.99</v>
      </c>
      <c r="AQ19" s="69">
        <f t="shared" si="5"/>
        <v>0.59800000000000009</v>
      </c>
      <c r="AR19" s="59">
        <v>813</v>
      </c>
      <c r="AS19" s="59">
        <v>813</v>
      </c>
      <c r="AT19" s="52">
        <v>640</v>
      </c>
      <c r="AU19" s="40">
        <v>640</v>
      </c>
      <c r="AV19" s="44">
        <v>1148</v>
      </c>
      <c r="AW19" s="40">
        <v>1148</v>
      </c>
      <c r="AX19" s="44">
        <v>500</v>
      </c>
      <c r="AY19" s="40"/>
      <c r="AZ19" s="45">
        <v>530</v>
      </c>
      <c r="BA19" s="40"/>
      <c r="BB19" s="42">
        <f t="shared" si="10"/>
        <v>3631</v>
      </c>
      <c r="BC19" s="43">
        <f t="shared" si="6"/>
        <v>2601</v>
      </c>
      <c r="BD19" s="57" t="s">
        <v>61</v>
      </c>
      <c r="BE19" s="8" t="s">
        <v>70</v>
      </c>
      <c r="BF19" s="2" t="s">
        <v>78</v>
      </c>
      <c r="BG19" s="2" t="s">
        <v>85</v>
      </c>
      <c r="BH19" s="2" t="s">
        <v>99</v>
      </c>
      <c r="BI19" s="2" t="s">
        <v>107</v>
      </c>
      <c r="BJ19" s="2" t="s">
        <v>114</v>
      </c>
      <c r="BK19" s="2" t="s">
        <v>122</v>
      </c>
      <c r="BL19" s="102" t="s">
        <v>132</v>
      </c>
    </row>
    <row r="20" spans="1:64" s="4" customFormat="1" ht="102.7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7"/>
        <v>1</v>
      </c>
      <c r="O20" s="32">
        <v>1</v>
      </c>
      <c r="P20" s="31">
        <v>0.15</v>
      </c>
      <c r="Q20" s="31">
        <v>0.3</v>
      </c>
      <c r="R20" s="31">
        <v>0.3</v>
      </c>
      <c r="S20" s="31">
        <v>0.25</v>
      </c>
      <c r="T20" s="31"/>
      <c r="U20" s="31">
        <f t="shared" si="8"/>
        <v>1</v>
      </c>
      <c r="V20" s="36">
        <f t="shared" si="0"/>
        <v>1</v>
      </c>
      <c r="W20" s="32">
        <v>1</v>
      </c>
      <c r="X20" s="31">
        <v>0.2</v>
      </c>
      <c r="Y20" s="31">
        <v>0.28000000000000003</v>
      </c>
      <c r="Z20" s="31">
        <v>0.28000000000000003</v>
      </c>
      <c r="AA20" s="31">
        <v>0.24</v>
      </c>
      <c r="AB20" s="36">
        <f t="shared" si="9"/>
        <v>1</v>
      </c>
      <c r="AC20" s="32">
        <v>1</v>
      </c>
      <c r="AD20" s="31"/>
      <c r="AE20" s="31"/>
      <c r="AF20" s="31"/>
      <c r="AG20" s="31"/>
      <c r="AH20" s="31">
        <f t="shared" si="1"/>
        <v>0</v>
      </c>
      <c r="AI20" s="32">
        <v>1</v>
      </c>
      <c r="AJ20" s="31"/>
      <c r="AK20" s="31"/>
      <c r="AL20" s="31"/>
      <c r="AM20" s="31"/>
      <c r="AN20" s="36">
        <f t="shared" si="2"/>
        <v>0</v>
      </c>
      <c r="AO20" s="31">
        <f t="shared" si="3"/>
        <v>5</v>
      </c>
      <c r="AP20" s="20">
        <f t="shared" si="4"/>
        <v>3</v>
      </c>
      <c r="AQ20" s="38">
        <f t="shared" si="5"/>
        <v>0.6</v>
      </c>
      <c r="AR20" s="59">
        <v>328</v>
      </c>
      <c r="AS20" s="59">
        <v>328</v>
      </c>
      <c r="AT20" s="52">
        <v>721</v>
      </c>
      <c r="AU20" s="40">
        <v>721</v>
      </c>
      <c r="AV20" s="44">
        <v>751</v>
      </c>
      <c r="AW20" s="40">
        <v>742</v>
      </c>
      <c r="AX20" s="44">
        <v>534</v>
      </c>
      <c r="AY20" s="40"/>
      <c r="AZ20" s="45">
        <v>400</v>
      </c>
      <c r="BA20" s="40"/>
      <c r="BB20" s="42">
        <f t="shared" si="10"/>
        <v>2734</v>
      </c>
      <c r="BC20" s="43">
        <f t="shared" si="6"/>
        <v>1791</v>
      </c>
      <c r="BD20" s="55" t="s">
        <v>62</v>
      </c>
      <c r="BE20" s="8" t="s">
        <v>71</v>
      </c>
      <c r="BF20" s="2" t="s">
        <v>79</v>
      </c>
      <c r="BG20" s="2" t="s">
        <v>86</v>
      </c>
      <c r="BH20" s="2" t="s">
        <v>100</v>
      </c>
      <c r="BI20" s="2" t="s">
        <v>108</v>
      </c>
      <c r="BJ20" s="2" t="s">
        <v>115</v>
      </c>
      <c r="BK20" s="2" t="s">
        <v>123</v>
      </c>
      <c r="BL20" s="102" t="s">
        <v>133</v>
      </c>
    </row>
    <row r="21" spans="1:64" s="4" customFormat="1" ht="123"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7"/>
        <v>1</v>
      </c>
      <c r="O21" s="33">
        <v>1</v>
      </c>
      <c r="P21" s="31">
        <v>0.18</v>
      </c>
      <c r="Q21" s="31">
        <v>0.31</v>
      </c>
      <c r="R21" s="31">
        <v>0.28000000000000003</v>
      </c>
      <c r="S21" s="31">
        <v>0.23</v>
      </c>
      <c r="T21" s="31"/>
      <c r="U21" s="31">
        <f t="shared" si="8"/>
        <v>1</v>
      </c>
      <c r="V21" s="36">
        <f t="shared" si="0"/>
        <v>1</v>
      </c>
      <c r="W21" s="33">
        <v>1</v>
      </c>
      <c r="X21" s="31">
        <v>0.27</v>
      </c>
      <c r="Y21" s="31">
        <v>0.26</v>
      </c>
      <c r="Z21" s="31">
        <v>0.28999999999999998</v>
      </c>
      <c r="AA21" s="31">
        <v>0.18</v>
      </c>
      <c r="AB21" s="36">
        <f t="shared" si="9"/>
        <v>1</v>
      </c>
      <c r="AC21" s="33">
        <v>1</v>
      </c>
      <c r="AD21" s="31"/>
      <c r="AE21" s="31"/>
      <c r="AF21" s="31"/>
      <c r="AG21" s="31"/>
      <c r="AH21" s="31">
        <f t="shared" si="1"/>
        <v>0</v>
      </c>
      <c r="AI21" s="33">
        <v>1</v>
      </c>
      <c r="AJ21" s="31"/>
      <c r="AK21" s="31"/>
      <c r="AL21" s="31"/>
      <c r="AM21" s="31"/>
      <c r="AN21" s="36">
        <f t="shared" si="2"/>
        <v>0</v>
      </c>
      <c r="AO21" s="31">
        <f t="shared" si="3"/>
        <v>5</v>
      </c>
      <c r="AP21" s="20">
        <f t="shared" si="4"/>
        <v>3</v>
      </c>
      <c r="AQ21" s="38">
        <f t="shared" si="5"/>
        <v>0.6</v>
      </c>
      <c r="AR21" s="60">
        <v>472</v>
      </c>
      <c r="AS21" s="60">
        <v>472</v>
      </c>
      <c r="AT21" s="53">
        <v>937</v>
      </c>
      <c r="AU21" s="40">
        <v>937</v>
      </c>
      <c r="AV21" s="46">
        <v>1009</v>
      </c>
      <c r="AW21" s="40">
        <v>950</v>
      </c>
      <c r="AX21" s="46">
        <v>1020</v>
      </c>
      <c r="AY21" s="40"/>
      <c r="AZ21" s="47">
        <v>279</v>
      </c>
      <c r="BA21" s="40"/>
      <c r="BB21" s="42">
        <f>AR21+AT21+AV21+AX21+AZ21</f>
        <v>3717</v>
      </c>
      <c r="BC21" s="43">
        <f t="shared" si="6"/>
        <v>2359</v>
      </c>
      <c r="BD21" s="55" t="s">
        <v>63</v>
      </c>
      <c r="BE21" s="2" t="s">
        <v>72</v>
      </c>
      <c r="BF21" s="2" t="s">
        <v>80</v>
      </c>
      <c r="BG21" s="63" t="s">
        <v>88</v>
      </c>
      <c r="BH21" s="66" t="s">
        <v>101</v>
      </c>
      <c r="BI21" s="2" t="s">
        <v>109</v>
      </c>
      <c r="BJ21" s="2" t="s">
        <v>116</v>
      </c>
      <c r="BK21" s="2" t="s">
        <v>124</v>
      </c>
      <c r="BL21" s="103" t="s">
        <v>131</v>
      </c>
    </row>
    <row r="22" spans="1:64" s="12" customFormat="1" ht="29.1" customHeight="1" x14ac:dyDescent="0.25">
      <c r="A22" s="93" t="s">
        <v>53</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
      <c r="AR22" s="6">
        <f>SUM(AR15:AR21)</f>
        <v>4031</v>
      </c>
      <c r="AS22" s="6">
        <f t="shared" ref="AS22:BB22" si="11">SUM(AS15:AS21)</f>
        <v>4031</v>
      </c>
      <c r="AT22" s="6">
        <f t="shared" si="11"/>
        <v>5487</v>
      </c>
      <c r="AU22" s="6">
        <f t="shared" si="11"/>
        <v>5484</v>
      </c>
      <c r="AV22" s="6">
        <f t="shared" si="11"/>
        <v>6055</v>
      </c>
      <c r="AW22" s="6">
        <f t="shared" si="11"/>
        <v>5973</v>
      </c>
      <c r="AX22" s="6">
        <f>SUM(AX15:AX21)</f>
        <v>4634</v>
      </c>
      <c r="AY22" s="6">
        <f t="shared" si="11"/>
        <v>0</v>
      </c>
      <c r="AZ22" s="6">
        <f t="shared" si="11"/>
        <v>2117</v>
      </c>
      <c r="BA22" s="6">
        <f t="shared" si="11"/>
        <v>0</v>
      </c>
      <c r="BB22" s="6">
        <f t="shared" si="11"/>
        <v>22324</v>
      </c>
      <c r="BC22" s="6">
        <f>SUM(BC15:BC21)</f>
        <v>15488</v>
      </c>
      <c r="BD22" s="18"/>
      <c r="BE22" s="18"/>
    </row>
    <row r="23" spans="1:64"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14"/>
      <c r="AZ23" s="14"/>
      <c r="BA23" s="14"/>
      <c r="BB23" s="15"/>
      <c r="BC23" s="15"/>
    </row>
    <row r="24" spans="1:64" s="11" customFormat="1" x14ac:dyDescent="0.25">
      <c r="C24" s="13"/>
      <c r="E24" s="14"/>
      <c r="F24" s="14"/>
      <c r="G24" s="13"/>
      <c r="AR24" s="14"/>
      <c r="AS24" s="14"/>
      <c r="AT24" s="14"/>
      <c r="AU24" s="14"/>
      <c r="AV24" s="14"/>
      <c r="AW24" s="14"/>
      <c r="AX24" s="14"/>
      <c r="AY24" s="14"/>
      <c r="AZ24" s="14"/>
      <c r="BA24" s="14"/>
      <c r="BB24" s="15"/>
      <c r="BC24" s="15"/>
    </row>
    <row r="25" spans="1:64" s="11" customFormat="1" x14ac:dyDescent="0.25">
      <c r="C25" s="13"/>
      <c r="E25" s="14"/>
      <c r="F25" s="14"/>
      <c r="G25" s="13"/>
      <c r="AR25" s="14"/>
      <c r="AS25" s="14"/>
      <c r="AT25" s="14"/>
      <c r="AU25" s="14"/>
      <c r="AV25" s="14"/>
      <c r="AW25" s="14"/>
      <c r="AX25" s="14"/>
      <c r="AY25" s="14"/>
      <c r="AZ25" s="14"/>
      <c r="BA25" s="14"/>
      <c r="BB25" s="15"/>
      <c r="BC25" s="15"/>
    </row>
    <row r="26" spans="1:64" s="11" customFormat="1" x14ac:dyDescent="0.25">
      <c r="C26" s="13"/>
      <c r="E26" s="14"/>
      <c r="F26" s="14"/>
      <c r="G26" s="13"/>
      <c r="AR26" s="14"/>
      <c r="AS26" s="14"/>
      <c r="AT26" s="14"/>
      <c r="AU26" s="14"/>
      <c r="AV26" s="14"/>
      <c r="AW26" s="14"/>
      <c r="AX26" s="14"/>
      <c r="AY26" s="14"/>
      <c r="AZ26" s="14"/>
      <c r="BA26" s="14"/>
      <c r="BB26" s="15"/>
      <c r="BC26" s="15"/>
    </row>
    <row r="27" spans="1:64" s="11" customFormat="1" x14ac:dyDescent="0.25">
      <c r="C27" s="13"/>
      <c r="E27" s="14"/>
      <c r="F27" s="14"/>
      <c r="AR27" s="14"/>
      <c r="AS27" s="14"/>
      <c r="AT27" s="14"/>
      <c r="AU27" s="14"/>
      <c r="AV27" s="14"/>
      <c r="AW27" s="14"/>
      <c r="AX27" s="14"/>
      <c r="AY27" s="14"/>
      <c r="AZ27" s="14"/>
      <c r="BA27" s="14"/>
      <c r="BB27" s="15"/>
      <c r="BC27" s="15"/>
    </row>
    <row r="28" spans="1:64" s="11" customFormat="1" x14ac:dyDescent="0.25">
      <c r="E28" s="14"/>
      <c r="F28" s="14"/>
      <c r="AR28" s="14"/>
      <c r="AS28" s="14"/>
      <c r="AT28" s="14"/>
      <c r="AU28" s="14"/>
      <c r="AV28" s="14"/>
      <c r="AW28" s="14"/>
      <c r="AX28" s="14"/>
      <c r="AY28" s="14"/>
      <c r="AZ28" s="14"/>
      <c r="BA28" s="14"/>
      <c r="BB28" s="15"/>
      <c r="BC28" s="15"/>
    </row>
    <row r="29" spans="1:64" s="11" customFormat="1" x14ac:dyDescent="0.25">
      <c r="E29" s="14"/>
      <c r="F29" s="14"/>
      <c r="AR29" s="14"/>
      <c r="AS29" s="14"/>
      <c r="AT29" s="14"/>
      <c r="AU29" s="14"/>
      <c r="AV29" s="14"/>
      <c r="AW29" s="14"/>
      <c r="AX29" s="14"/>
      <c r="AY29" s="14"/>
      <c r="AZ29" s="14"/>
      <c r="BA29" s="14"/>
      <c r="BB29" s="15"/>
      <c r="BC29" s="15"/>
    </row>
    <row r="30" spans="1:64" s="11" customFormat="1" x14ac:dyDescent="0.25">
      <c r="E30" s="14"/>
      <c r="F30" s="14"/>
      <c r="AR30" s="14"/>
      <c r="AS30" s="14"/>
      <c r="AT30" s="14"/>
      <c r="AU30" s="14"/>
      <c r="AV30" s="14"/>
      <c r="AW30" s="14"/>
      <c r="AX30" s="14"/>
      <c r="AY30" s="14"/>
      <c r="AZ30" s="14"/>
      <c r="BA30" s="14"/>
      <c r="BB30" s="15"/>
      <c r="BC30" s="15"/>
    </row>
    <row r="31" spans="1:64" s="11" customFormat="1" x14ac:dyDescent="0.25">
      <c r="E31" s="14"/>
      <c r="F31" s="14"/>
      <c r="AR31" s="14"/>
      <c r="AS31" s="14"/>
      <c r="AT31" s="14"/>
      <c r="AU31" s="14"/>
      <c r="AV31" s="14"/>
      <c r="AW31" s="14"/>
      <c r="AX31" s="14"/>
      <c r="AY31" s="14"/>
      <c r="AZ31" s="14"/>
      <c r="BA31" s="14"/>
      <c r="BB31" s="15"/>
      <c r="BC31" s="15"/>
    </row>
    <row r="32" spans="1:64"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0">
    <mergeCell ref="BL12:BL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 ref="A10:BE10"/>
    <mergeCell ref="AU13:AU14"/>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AC12:AH12"/>
    <mergeCell ref="BD11:BE11"/>
    <mergeCell ref="BD12:BD14"/>
    <mergeCell ref="BE12:BE14"/>
    <mergeCell ref="AR13:AR14"/>
    <mergeCell ref="AT13:AT14"/>
    <mergeCell ref="AT12:AU12"/>
    <mergeCell ref="AV12:AW12"/>
    <mergeCell ref="AS13:AS14"/>
    <mergeCell ref="BA13:BA14"/>
    <mergeCell ref="BB13:BB14"/>
    <mergeCell ref="BB12:BC12"/>
    <mergeCell ref="BC13:BC14"/>
    <mergeCell ref="AX13:AX14"/>
    <mergeCell ref="AY13:AY14"/>
    <mergeCell ref="AZ13:AZ14"/>
    <mergeCell ref="AX12:AY12"/>
    <mergeCell ref="AI12:AN12"/>
    <mergeCell ref="H12:H14"/>
    <mergeCell ref="AW13:AW14"/>
    <mergeCell ref="AV13:AV14"/>
    <mergeCell ref="AR11:BC11"/>
    <mergeCell ref="AR12:AS12"/>
    <mergeCell ref="AZ12:BA12"/>
    <mergeCell ref="C1:BB8"/>
    <mergeCell ref="BC1:BC3"/>
    <mergeCell ref="BC4:BC5"/>
    <mergeCell ref="BC6:BC8"/>
    <mergeCell ref="BD1:BE8"/>
    <mergeCell ref="BK12:BK14"/>
    <mergeCell ref="BI12:BI14"/>
    <mergeCell ref="BF3:BF4"/>
    <mergeCell ref="BF5:BF6"/>
    <mergeCell ref="BF7:BF8"/>
    <mergeCell ref="BJ12:BJ14"/>
    <mergeCell ref="BH12:BH14"/>
    <mergeCell ref="BG12:BG14"/>
    <mergeCell ref="BF12:BF14"/>
  </mergeCells>
  <printOptions horizontalCentered="1"/>
  <pageMargins left="0" right="0" top="0.74803149606299213" bottom="0.74803149606299213" header="0.31496062992125984" footer="0.31496062992125984"/>
  <pageSetup paperSize="41" scale="24"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2022-09-20T16:37:33Z</cp:lastPrinted>
  <dcterms:created xsi:type="dcterms:W3CDTF">2017-07-18T17:26:55Z</dcterms:created>
  <dcterms:modified xsi:type="dcterms:W3CDTF">2023-01-16T21:16:47Z</dcterms:modified>
</cp:coreProperties>
</file>