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210" tabRatio="808" activeTab="0"/>
  </bookViews>
  <sheets>
    <sheet name="HV Indicador PINAR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<sst xmlns="http://schemas.openxmlformats.org/spreadsheetml/2006/main" count="564" uniqueCount="170">
  <si>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</si>
  <si>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</si>
  <si>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</si>
  <si>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</si>
  <si>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</si>
  <si>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</si>
  <si>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</si>
  <si>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</si>
  <si>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</si>
  <si>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</si>
  <si>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</si>
  <si>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</si>
  <si>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</si>
  <si>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</si>
  <si>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</si>
  <si>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</si>
  <si>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</si>
  <si>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</si>
  <si>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</si>
  <si>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</si>
  <si>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</si>
  <si>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</si>
  <si>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</si>
  <si>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</si>
  <si>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</si>
  <si>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</si>
  <si>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</si>
  <si>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</si>
  <si>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</si>
  <si>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</si>
  <si>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</si>
  <si>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</si>
  <si>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</si>
  <si>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</si>
  <si>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</si>
  <si>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</si>
  <si>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</si>
  <si>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</si>
  <si>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</si>
  <si>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</si>
  <si>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</si>
  <si>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</si>
  <si>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</si>
  <si>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</si>
  <si>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</si>
  <si>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</si>
  <si>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</si>
  <si>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</si>
  <si>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</si>
  <si>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</si>
  <si>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</si>
  <si>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</si>
  <si>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</si>
  <si>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</si>
  <si>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</si>
  <si>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</si>
  <si>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</si>
  <si>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</si>
  <si>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</si>
  <si>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</si>
  <si>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</si>
  <si>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</si>
  <si>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</si>
  <si>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</si>
  <si>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</si>
  <si>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</si>
  <si>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</si>
  <si>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</si>
  <si>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</si>
  <si>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</si>
  <si>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</si>
  <si>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</si>
  <si>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</si>
  <si>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</si>
  <si>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</si>
  <si>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</si>
  <si>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</si>
  <si>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</si>
  <si>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</si>
  <si>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</si>
  <si>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</si>
  <si>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</si>
  <si>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</si>
  <si>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</si>
  <si>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</si>
  <si>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</si>
  <si>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</si>
  <si>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</si>
  <si>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</si>
  <si>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</si>
  <si>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</si>
  <si>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</si>
  <si>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</si>
  <si>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</si>
  <si>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</si>
  <si>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</si>
  <si>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</si>
  <si>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</si>
  <si>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</si>
  <si>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</si>
  <si>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</si>
  <si>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</si>
  <si>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</si>
  <si>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</si>
  <si>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</si>
  <si>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</si>
  <si>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</si>
  <si>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</si>
  <si>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</si>
  <si>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</si>
  <si>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</si>
  <si>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</si>
  <si>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</si>
  <si>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</si>
  <si>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</si>
  <si>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</si>
  <si>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</si>
  <si>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</si>
  <si>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</si>
  <si>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</si>
  <si>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</si>
  <si>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</si>
  <si>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</si>
  <si>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</si>
  <si>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</si>
  <si>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</si>
  <si>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</si>
  <si>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</si>
  <si>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</si>
  <si>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</si>
  <si>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</si>
  <si>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</si>
  <si>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</si>
  <si>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</si>
  <si>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</si>
  <si>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</si>
  <si>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</si>
  <si>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</si>
  <si>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</si>
  <si>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</si>
  <si>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</si>
  <si>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</si>
  <si>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</si>
  <si>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</si>
  <si>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</si>
  <si>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</si>
  <si>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</si>
  <si>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</si>
  <si>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</si>
  <si>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X</t>
  </si>
  <si>
    <t xml:space="preserve">Para el primer trimestre de la vigencia,  se recibió un  informe correspondiente al mes de Marzo por la Subsecretaria de Servicios a la Ciudadanía con numero de radicado 00106-812-000536 el 5 de mayo,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marzo  se analizaron 18  respuestas emitidas por el IDEP , en donde 2 respuestas presentan observaciones frente el manejo del sistema de información  Bogotá Te Escucha  y los criterios de calidad, calidez  y oportunidad, lo anterior,  se debe a que el  usuario de la Oficina Asesora Jurídica del IDEP   por un error humano se se adjuntó y remitió  un documento equivocado mediante la plataforma tecnológica. Sin embargo, es importante precisar que la solicitud fue respondida de una forma clara, oportuna y de fondo a la peticionaria dentro de los términos legales, debido a que el documento correcto fue enviado al correo electrónico suministrado por la peticionaria. Por otro lado,  en la otra petición se observa que el retraso en el término de la respuesta fue de un día. Esta situación obedece a que, si bien es cierto, la solicitud fue resuelta de forma clara y de fondo con lo solicitado dentro de los términos legales como se evidencia en la fecha de suscripción del documento (26/2/2020); al momento de hacer el cargue de la información, en la plataforma Bogotá te escucha  presentó inconvenientes técnicos y de indisponibilidad que impidieron hacer el envío hasta el día siguiente.
A pesar de las observaciones mencionadas anteriormente, el indicador muestra un nivel de desempeño excelente, para lo cual no se requiere acción de mejora. </t>
  </si>
  <si>
    <t>Administrar la correspondencia y el archivo del IDEP a través del cumplimiento de la norma con el propósito de facilitar la operación del IDEP</t>
  </si>
  <si>
    <t>Porcentaje de ejecución de el Plan Institucional de archivos - PINAR para la vigencia 2020.</t>
  </si>
  <si>
    <t>GD-01</t>
  </si>
  <si>
    <t>Medir el avance en la ejecución del Plan Institucional de archivos - PINAR para la vigencia 2020.</t>
  </si>
  <si>
    <t>Este indicador se calcula a partir de la ejecución de las actividades programadas en el cronograma del PINAR para la vigencia 2020</t>
  </si>
  <si>
    <t>Meta 546 Gestionar el 100% del plan de adecuación y sostenibilidad SIG-MIPG</t>
  </si>
  <si>
    <t>Profesional especializado - Subdirección académica</t>
  </si>
  <si>
    <t>Número de actividades del cronograma del PINAR 2020 ejecutadas / Número de actividades del cronograma del PINAR 2020 programadas *100</t>
  </si>
  <si>
    <t>Número de actividades del cronograma del PINAR 2020 ejecutadas</t>
  </si>
  <si>
    <t xml:space="preserve">Número </t>
  </si>
  <si>
    <t>Cronograma del PINAR 2020</t>
  </si>
  <si>
    <t>Número de actividades del cronograma del PINAR 2020 programadas</t>
  </si>
  <si>
    <r>
      <t xml:space="preserve">OBSERVACIONES: </t>
    </r>
    <r>
      <rPr>
        <sz val="10"/>
        <rFont val="Arial Narrow"/>
        <family val="2"/>
      </rPr>
      <t xml:space="preserve">Para el primer y segundo trimestre no se programaron actividades para el PINAR de la vigencia , esto teniendo en cuenta que las  actividades se van a desarrollar con el apoyo de los contratistas del proceso de Gestion Documental. Por lo anterior para estos trimestres no se tendra en cuenta los rangos del indicador  alli dispuestos. 
</t>
    </r>
  </si>
  <si>
    <t xml:space="preserve">En el  primer trimestre no se tiene actividades programas para el PINAR. Las actividades se van a realizar en el segundo semestre debido a que estas se desarrollaran con el apoyo de los contratistas del proceso de Gestion Documental. </t>
  </si>
  <si>
    <t xml:space="preserve">En el segundo trimestre no se programaron actividades para el PINAR. Las actividades se van a realizar en el  tercer  trimestre debido a que estas se desarrollaran con el apoyo de los contratistas del proceso de Gestion Documental. </t>
  </si>
  <si>
    <t xml:space="preserve">Durante este periodo de tiempo,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</si>
  <si>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Durante este periodo, se recibieron 117 requerimientos, de los cuales a la fecha 30 de junio se atendieron oportunamente 109. Los 8  restantes por  gestión y  tiempos de respuesta se trasladan al mes de julio. No obstante estos se encuentran dentro de los términos de ley y no afectan  al usuarios ni la medición del indicador. Por lo anterior no se requiere establecer propuesta de mejora.</t>
  </si>
  <si>
    <t xml:space="preserve">El 5 de mayo con radicado No 00106-812-000536 se recibió por la Subsecretaria de Servicios a la Ciudadanía un comunicado un  informe correspondiente al mes de Marzo, en el cual se reporta de un muestreo 2 peticiones  con observaciones en las variables de claridad, calidez coherencia y oportunidad no se respondieron de manera oportuna al ciudadano. Teniendo en cuenta el reporte de la Alcaldía Mayor de Bogotá, se realizó  por el responsable un seguimiento  a las peticiones de este periodo , en el cual se evidenció que  2 peticiones adicionales se respondieron  fuera de los tiempos de ley. Es así como durante este periodo, se recibieron 160 requerimientos  de la ciudadanía, de los cuales a la fecha 30 de marzo se atendieron oportunamente 156. Los 4  restantes se respondieron fuera de los tiempos de ley, puesto que al realizar el cargue de la respuesta  a los usuarios se presentaron problemas técnicos y  de indisponibilidad en la plataforma Bogotá te escucha. Estos  requerimientos ya se respondieron a los usuarios.  
Por lo anterior,  al realizar la medición del indicador  se evidencia un desempeño aceptable, para lo cual se formula por el líder del proceso una acción de mejora. </t>
  </si>
  <si>
    <t xml:space="preserve">Gestionar y realizar capacitación sobre manejo del sistema Bogotá te escucha y tratamiento de peticiones de acuerdo a lo estipulado en la ley 1755 de 2015. La acción propuesta se encuentra en el  plan de mejoramiento institucional .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</si>
</sst>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8"/>
      <name val="Segoe UI"/>
      <family val="2"/>
    </font>
    <font>
      <sz val="5.45"/>
      <color indexed="8"/>
      <name val="Calibri"/>
      <family val="2"/>
    </font>
    <font>
      <sz val="4.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top/>
      <bottom style="medium"/>
    </border>
    <border>
      <left/>
      <right style="medium"/>
      <top/>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color indexed="63"/>
      </top>
      <bottom style="thin"/>
    </border>
    <border>
      <left/>
      <right/>
      <top style="thin"/>
      <bottom style="thin"/>
    </border>
    <border>
      <left style="thin"/>
      <right style="thin"/>
      <top/>
      <bottom style="medium"/>
    </border>
    <border>
      <left/>
      <right/>
      <top style="thin"/>
      <bottom style="medium"/>
    </border>
    <border>
      <left style="medium"/>
      <right style="medium"/>
      <top>
        <color indexed="63"/>
      </top>
      <bottom>
        <color indexed="63"/>
      </bottom>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18" xfId="19" applyFont="1" applyBorder="1" applyAlignment="1">
      <alignment horizontal="center" vertical="center"/>
    </xf>
    <xf numFmtId="0" fontId="50" fillId="6" borderId="19" xfId="19" applyFont="1" applyBorder="1" applyAlignment="1">
      <alignment horizontal="center" vertical="center"/>
    </xf>
    <xf numFmtId="3" fontId="34" fillId="6" borderId="20" xfId="19" applyNumberFormat="1" applyBorder="1" applyAlignment="1">
      <alignment horizontal="center" vertical="center" wrapText="1"/>
    </xf>
    <xf numFmtId="3" fontId="34" fillId="6" borderId="20" xfId="19" applyNumberFormat="1" applyBorder="1" applyAlignment="1">
      <alignment vertical="center" wrapText="1"/>
    </xf>
    <xf numFmtId="0" fontId="50" fillId="6" borderId="21" xfId="19" applyFont="1" applyBorder="1" applyAlignment="1">
      <alignment horizontal="center" vertical="center"/>
    </xf>
    <xf numFmtId="0" fontId="34" fillId="6" borderId="22" xfId="19" applyBorder="1" applyAlignment="1">
      <alignment vertical="center" wrapText="1"/>
    </xf>
    <xf numFmtId="9" fontId="34" fillId="34" borderId="22"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0" borderId="2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4" fillId="6" borderId="22" xfId="19" applyNumberFormat="1" applyBorder="1" applyAlignment="1">
      <alignment horizontal="center" vertical="center"/>
    </xf>
    <xf numFmtId="0" fontId="3" fillId="0" borderId="24"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6" xfId="0" applyNumberFormat="1" applyFont="1" applyFill="1" applyBorder="1" applyAlignment="1">
      <alignment horizontal="center" vertical="center" wrapText="1"/>
    </xf>
    <xf numFmtId="9" fontId="34"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27"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0" fontId="50" fillId="6" borderId="18" xfId="19" applyFont="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NumberFormat="1" applyBorder="1" applyAlignment="1">
      <alignment horizontal="center" vertical="center"/>
    </xf>
    <xf numFmtId="9" fontId="34" fillId="34" borderId="31" xfId="49" applyNumberFormat="1" applyFont="1" applyFill="1" applyBorder="1" applyAlignment="1">
      <alignment horizontal="center" vertical="center"/>
    </xf>
    <xf numFmtId="9" fontId="34" fillId="6" borderId="20" xfId="19" applyNumberFormat="1" applyBorder="1" applyAlignment="1">
      <alignment horizontal="center" vertical="center"/>
    </xf>
    <xf numFmtId="9" fontId="34" fillId="34" borderId="32" xfId="49" applyNumberFormat="1" applyFont="1" applyFill="1" applyBorder="1" applyAlignment="1">
      <alignment horizontal="center" vertical="center"/>
    </xf>
    <xf numFmtId="10" fontId="2" fillId="42" borderId="33" xfId="0" applyNumberFormat="1" applyFont="1" applyFill="1" applyBorder="1" applyAlignment="1">
      <alignment horizontal="center" vertical="center" wrapText="1"/>
    </xf>
    <xf numFmtId="0" fontId="2" fillId="39" borderId="17" xfId="0" applyFont="1" applyFill="1" applyBorder="1" applyAlignment="1" applyProtection="1">
      <alignment horizontal="center" vertical="center" wrapText="1"/>
      <protection hidden="1"/>
    </xf>
    <xf numFmtId="9" fontId="2" fillId="39" borderId="34"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185" fontId="2" fillId="38" borderId="26"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27"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34" borderId="20" xfId="19" applyNumberFormat="1" applyFill="1" applyBorder="1" applyAlignment="1">
      <alignment horizontal="center" vertical="center"/>
    </xf>
    <xf numFmtId="9" fontId="29" fillId="34" borderId="25" xfId="49" applyNumberFormat="1" applyFont="1" applyFill="1" applyBorder="1" applyAlignment="1">
      <alignment horizontal="center" vertical="center"/>
    </xf>
    <xf numFmtId="0" fontId="34" fillId="6" borderId="12" xfId="19" applyBorder="1" applyAlignment="1">
      <alignment horizontal="center" vertical="center" wrapText="1"/>
    </xf>
    <xf numFmtId="9" fontId="29" fillId="34" borderId="12" xfId="19" applyNumberFormat="1" applyFont="1" applyFill="1" applyBorder="1" applyAlignment="1">
      <alignment horizontal="center" vertical="center"/>
    </xf>
    <xf numFmtId="9" fontId="29" fillId="34" borderId="22" xfId="19" applyNumberFormat="1" applyFont="1" applyFill="1" applyBorder="1" applyAlignment="1">
      <alignment horizontal="center" vertical="center"/>
    </xf>
    <xf numFmtId="9" fontId="29" fillId="34" borderId="31" xfId="49" applyNumberFormat="1" applyFont="1" applyFill="1" applyBorder="1" applyAlignment="1">
      <alignment horizontal="center" vertical="center"/>
    </xf>
    <xf numFmtId="0" fontId="34" fillId="6" borderId="20" xfId="19" applyNumberFormat="1" applyBorder="1" applyAlignment="1">
      <alignment horizontal="center" vertical="center"/>
    </xf>
    <xf numFmtId="9" fontId="29" fillId="34" borderId="20" xfId="19" applyNumberFormat="1" applyFont="1" applyFill="1" applyBorder="1" applyAlignment="1">
      <alignment horizontal="center" vertical="center"/>
    </xf>
    <xf numFmtId="9" fontId="29" fillId="34" borderId="32" xfId="49" applyNumberFormat="1" applyFont="1" applyFill="1" applyBorder="1" applyAlignment="1">
      <alignment horizontal="center" vertical="center"/>
    </xf>
    <xf numFmtId="0" fontId="0" fillId="34" borderId="35" xfId="0" applyFill="1" applyBorder="1" applyAlignment="1">
      <alignment horizontal="center" vertical="center" wrapText="1"/>
    </xf>
    <xf numFmtId="0" fontId="3" fillId="30" borderId="3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9" fontId="3" fillId="0" borderId="13" xfId="0" applyNumberFormat="1" applyFont="1" applyBorder="1" applyAlignment="1">
      <alignment horizontal="center" vertical="center" wrapText="1"/>
    </xf>
    <xf numFmtId="0" fontId="0" fillId="0" borderId="0" xfId="54" applyAlignment="1">
      <alignment horizontal="center" vertical="center" wrapText="1"/>
      <protection/>
    </xf>
    <xf numFmtId="9" fontId="3" fillId="0" borderId="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9" fontId="2" fillId="37" borderId="27" xfId="0" applyNumberFormat="1" applyFont="1" applyFill="1" applyBorder="1" applyAlignment="1">
      <alignment horizontal="center" vertical="center" wrapText="1"/>
    </xf>
    <xf numFmtId="9" fontId="2" fillId="34" borderId="0" xfId="0" applyNumberFormat="1" applyFont="1" applyFill="1" applyAlignment="1">
      <alignment horizontal="center" vertical="center" wrapText="1"/>
    </xf>
    <xf numFmtId="0" fontId="2" fillId="34" borderId="0" xfId="0" applyFont="1" applyFill="1" applyAlignment="1" applyProtection="1">
      <alignment horizontal="center" vertical="center" wrapText="1"/>
      <protection hidden="1"/>
    </xf>
    <xf numFmtId="10" fontId="2" fillId="38" borderId="27" xfId="56" applyNumberFormat="1" applyFont="1" applyFill="1" applyBorder="1" applyAlignment="1">
      <alignment horizontal="center" vertical="center" wrapText="1"/>
    </xf>
    <xf numFmtId="9" fontId="2" fillId="34" borderId="0" xfId="56" applyFont="1" applyFill="1" applyBorder="1" applyAlignment="1">
      <alignment horizontal="center" vertical="center" wrapText="1"/>
    </xf>
    <xf numFmtId="185" fontId="2" fillId="34" borderId="0" xfId="0" applyNumberFormat="1" applyFont="1" applyFill="1" applyAlignment="1">
      <alignment horizontal="center" vertical="center" wrapText="1"/>
    </xf>
    <xf numFmtId="185" fontId="2" fillId="39" borderId="13" xfId="0" applyNumberFormat="1" applyFont="1" applyFill="1" applyBorder="1" applyAlignment="1">
      <alignment horizontal="center" vertical="center" wrapText="1"/>
    </xf>
    <xf numFmtId="0" fontId="0" fillId="0" borderId="0" xfId="54" applyFont="1" applyAlignment="1">
      <alignment horizontal="center" vertical="center" wrapText="1"/>
      <protection/>
    </xf>
    <xf numFmtId="10" fontId="2" fillId="34" borderId="0" xfId="0" applyNumberFormat="1" applyFont="1" applyFill="1" applyAlignment="1">
      <alignment horizontal="center" vertical="center" wrapText="1"/>
    </xf>
    <xf numFmtId="0" fontId="52" fillId="41" borderId="36" xfId="19" applyFont="1" applyFill="1" applyBorder="1" applyAlignment="1">
      <alignment horizontal="center" vertical="center" wrapText="1"/>
    </xf>
    <xf numFmtId="0" fontId="52" fillId="41" borderId="37" xfId="19" applyFont="1" applyFill="1" applyBorder="1" applyAlignment="1">
      <alignment horizontal="center" vertical="center" wrapText="1"/>
    </xf>
    <xf numFmtId="9" fontId="52" fillId="41" borderId="37" xfId="19" applyNumberFormat="1" applyFont="1" applyFill="1" applyBorder="1" applyAlignment="1">
      <alignment horizontal="center" vertical="center" wrapText="1"/>
    </xf>
    <xf numFmtId="9" fontId="52" fillId="41" borderId="38" xfId="19" applyNumberFormat="1" applyFont="1" applyFill="1" applyBorder="1" applyAlignment="1">
      <alignment horizontal="center" vertical="center" wrapText="1"/>
    </xf>
    <xf numFmtId="9" fontId="34" fillId="6" borderId="39" xfId="19" applyNumberFormat="1" applyBorder="1" applyAlignment="1">
      <alignment horizontal="center" vertical="center"/>
    </xf>
    <xf numFmtId="0" fontId="34" fillId="6" borderId="39" xfId="56"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9" fontId="34" fillId="34" borderId="40" xfId="19" applyNumberFormat="1" applyFill="1" applyBorder="1" applyAlignment="1">
      <alignment horizontal="center" vertical="center"/>
    </xf>
    <xf numFmtId="0" fontId="34" fillId="6" borderId="39" xfId="19" applyNumberFormat="1" applyBorder="1" applyAlignment="1">
      <alignment horizontal="center" vertical="center"/>
    </xf>
    <xf numFmtId="0" fontId="34" fillId="6" borderId="41" xfId="19" applyBorder="1" applyAlignment="1">
      <alignment vertical="center" wrapText="1"/>
    </xf>
    <xf numFmtId="9" fontId="34" fillId="6" borderId="42" xfId="19" applyNumberFormat="1" applyBorder="1" applyAlignment="1">
      <alignment horizontal="center" vertical="center"/>
    </xf>
    <xf numFmtId="3" fontId="34" fillId="6" borderId="43" xfId="19" applyNumberFormat="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0" fontId="34" fillId="6" borderId="22" xfId="19" applyNumberFormat="1" applyBorder="1" applyAlignment="1">
      <alignment horizontal="center" vertical="center"/>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Border="1" applyAlignment="1">
      <alignment horizontal="center" vertical="center" wrapText="1"/>
    </xf>
    <xf numFmtId="0" fontId="53" fillId="43" borderId="13" xfId="0" applyFont="1" applyFill="1" applyBorder="1" applyAlignment="1">
      <alignment horizontal="center" vertical="center" wrapText="1"/>
    </xf>
    <xf numFmtId="0" fontId="53" fillId="43" borderId="14" xfId="0" applyFont="1" applyFill="1" applyBorder="1" applyAlignment="1">
      <alignment horizontal="center" vertical="center" wrapText="1"/>
    </xf>
    <xf numFmtId="0" fontId="53"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5" borderId="3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35" borderId="44"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2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17" xfId="0" applyFont="1" applyBorder="1" applyAlignment="1">
      <alignment horizontal="left" vertical="top" wrapText="1"/>
    </xf>
    <xf numFmtId="0" fontId="3" fillId="0" borderId="34" xfId="0" applyFont="1" applyBorder="1" applyAlignment="1">
      <alignment horizontal="left" vertical="top"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2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5" xfId="0" applyFill="1" applyBorder="1" applyAlignment="1">
      <alignment horizontal="justify"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0" fillId="0" borderId="5" xfId="58" applyNumberFormat="1" applyFont="1" applyBorder="1" applyAlignment="1">
      <alignment horizontal="center" vertical="center" wrapText="1"/>
    </xf>
    <xf numFmtId="0" fontId="9" fillId="34"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3" fillId="35" borderId="0"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17" xfId="0" applyFont="1" applyFill="1" applyBorder="1" applyAlignment="1">
      <alignment horizontal="center" vertical="center" wrapText="1"/>
    </xf>
    <xf numFmtId="3" fontId="34" fillId="6" borderId="22" xfId="19" applyNumberFormat="1" applyBorder="1" applyAlignment="1">
      <alignment horizontal="center" vertical="center" wrapText="1"/>
    </xf>
    <xf numFmtId="0" fontId="34" fillId="6" borderId="22" xfId="56" applyNumberFormat="1" applyFont="1" applyFill="1" applyBorder="1" applyAlignment="1">
      <alignment horizontal="center" vertical="center" wrapText="1"/>
    </xf>
    <xf numFmtId="0" fontId="34" fillId="6" borderId="45" xfId="19"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798"/>
          <c:h val="0.9245"/>
        </c:manualLayout>
      </c:layout>
      <c:bar3DChart>
        <c:barDir val="col"/>
        <c:grouping val="clustered"/>
        <c:varyColors val="0"/>
        <c:ser>
          <c:idx val="2"/>
          <c:order val="0"/>
          <c:tx>
            <c:strRef>
              <c:f>'HV Indicador PINAR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'!$C$36:$C$39</c:f>
              <c:numCache/>
            </c:numRef>
          </c:val>
          <c:shape val="cylinder"/>
        </c:ser>
        <c:ser>
          <c:idx val="0"/>
          <c:order val="1"/>
          <c:tx>
            <c:strRef>
              <c:f>'HV Indicador PINAR  '!$D$35</c:f>
              <c:strCache>
                <c:ptCount val="1"/>
                <c:pt idx="0">
                  <c:v>Número de actividades del cronograma del PINAR 2020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'!$B$36:$B$39</c:f>
              <c:strCache/>
            </c:strRef>
          </c:cat>
          <c:val>
            <c:numRef>
              <c:f>'HV Indicador PINAR  '!$D$36:$D$39</c:f>
              <c:numCache/>
            </c:numRef>
          </c:val>
          <c:shape val="cylinder"/>
        </c:ser>
        <c:shape val="cylinder"/>
        <c:axId val="54210264"/>
        <c:axId val="18130329"/>
      </c:bar3DChart>
      <c:catAx>
        <c:axId val="54210264"/>
        <c:scaling>
          <c:orientation val="minMax"/>
        </c:scaling>
        <c:axPos val="b"/>
        <c:delete val="0"/>
        <c:numFmt formatCode="General" sourceLinked="1"/>
        <c:majorTickMark val="none"/>
        <c:minorTickMark val="none"/>
        <c:tickLblPos val="nextTo"/>
        <c:spPr>
          <a:ln w="3175">
            <a:solidFill>
              <a:srgbClr val="808080"/>
            </a:solidFill>
          </a:ln>
        </c:spPr>
        <c:crossAx val="18130329"/>
        <c:crosses val="autoZero"/>
        <c:auto val="1"/>
        <c:lblOffset val="100"/>
        <c:tickLblSkip val="1"/>
        <c:noMultiLvlLbl val="0"/>
      </c:catAx>
      <c:valAx>
        <c:axId val="1813032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210264"/>
        <c:crossesAt val="1"/>
        <c:crossBetween val="between"/>
        <c:dispUnits/>
        <c:majorUnit val="0.98"/>
      </c:valAx>
      <c:spPr>
        <a:noFill/>
        <a:ln>
          <a:noFill/>
        </a:ln>
      </c:spPr>
    </c:plotArea>
    <c:legend>
      <c:legendPos val="r"/>
      <c:layout>
        <c:manualLayout>
          <c:xMode val="edge"/>
          <c:yMode val="edge"/>
          <c:x val="0.81725"/>
          <c:y val="0.43325"/>
          <c:w val="0.1785"/>
          <c:h val="0.118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99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28955234"/>
        <c:axId val="59270515"/>
      </c:bar3DChart>
      <c:catAx>
        <c:axId val="28955234"/>
        <c:scaling>
          <c:orientation val="minMax"/>
        </c:scaling>
        <c:axPos val="b"/>
        <c:delete val="0"/>
        <c:numFmt formatCode="General" sourceLinked="1"/>
        <c:majorTickMark val="none"/>
        <c:minorTickMark val="none"/>
        <c:tickLblPos val="nextTo"/>
        <c:spPr>
          <a:ln w="3175">
            <a:solidFill>
              <a:srgbClr val="808080"/>
            </a:solidFill>
          </a:ln>
        </c:spPr>
        <c:crossAx val="59270515"/>
        <c:crosses val="autoZero"/>
        <c:auto val="1"/>
        <c:lblOffset val="100"/>
        <c:tickLblSkip val="1"/>
        <c:noMultiLvlLbl val="0"/>
      </c:catAx>
      <c:valAx>
        <c:axId val="5927051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8955234"/>
        <c:crossesAt val="1"/>
        <c:crossBetween val="between"/>
        <c:dispUnits/>
        <c:majorUnit val="0.5"/>
      </c:valAx>
      <c:spPr>
        <a:noFill/>
        <a:ln>
          <a:noFill/>
        </a:ln>
      </c:spPr>
    </c:plotArea>
    <c:legend>
      <c:legendPos val="r"/>
      <c:layout>
        <c:manualLayout>
          <c:xMode val="edge"/>
          <c:yMode val="edge"/>
          <c:x val="0.9185"/>
          <c:y val="0.4415"/>
          <c:w val="0.07825"/>
          <c:h val="0.105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98"/>
          <c:h val="0.924"/>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63672588"/>
        <c:axId val="36182381"/>
      </c:bar3DChart>
      <c:catAx>
        <c:axId val="63672588"/>
        <c:scaling>
          <c:orientation val="minMax"/>
        </c:scaling>
        <c:axPos val="b"/>
        <c:delete val="0"/>
        <c:numFmt formatCode="General" sourceLinked="1"/>
        <c:majorTickMark val="none"/>
        <c:minorTickMark val="none"/>
        <c:tickLblPos val="nextTo"/>
        <c:spPr>
          <a:ln w="3175">
            <a:solidFill>
              <a:srgbClr val="808080"/>
            </a:solidFill>
          </a:ln>
        </c:spPr>
        <c:crossAx val="36182381"/>
        <c:crosses val="autoZero"/>
        <c:auto val="1"/>
        <c:lblOffset val="100"/>
        <c:tickLblSkip val="1"/>
        <c:noMultiLvlLbl val="0"/>
      </c:catAx>
      <c:valAx>
        <c:axId val="3618238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3672588"/>
        <c:crossesAt val="1"/>
        <c:crossBetween val="between"/>
        <c:dispUnits/>
        <c:majorUnit val="0.5"/>
      </c:valAx>
      <c:spPr>
        <a:noFill/>
        <a:ln>
          <a:noFill/>
        </a:ln>
      </c:spPr>
    </c:plotArea>
    <c:legend>
      <c:legendPos val="r"/>
      <c:layout>
        <c:manualLayout>
          <c:xMode val="edge"/>
          <c:yMode val="edge"/>
          <c:x val="0.918"/>
          <c:y val="0.44025"/>
          <c:w val="0.079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877925"/>
        <a:ext cx="114300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23"/>
  <sheetViews>
    <sheetView showGridLines="0" tabSelected="1" zoomScale="70" zoomScaleNormal="70" zoomScaleSheetLayoutView="80" zoomScalePageLayoutView="0" workbookViewId="0" topLeftCell="A1">
      <selection activeCell="K1" sqref="K1:M1"/>
    </sheetView>
  </sheetViews>
  <sheetFormatPr defaultColWidth="11.421875" defaultRowHeight="12.75" customHeight="1" zeroHeight="1"/>
  <cols>
    <col min="1" max="1" width="17.421875" style="1" customWidth="1"/>
    <col min="2" max="2" width="22.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44"/>
      <c r="B1" s="144"/>
      <c r="C1" s="145" t="s">
        <v>58</v>
      </c>
      <c r="D1" s="145"/>
      <c r="E1" s="145"/>
      <c r="F1" s="145"/>
      <c r="G1" s="145"/>
      <c r="H1" s="145"/>
      <c r="I1" s="145"/>
      <c r="J1" s="145"/>
      <c r="K1" s="146" t="s">
        <v>59</v>
      </c>
      <c r="L1" s="146"/>
      <c r="M1" s="146"/>
    </row>
    <row r="2" spans="1:15" ht="25.5" customHeight="1" thickBot="1">
      <c r="A2" s="144"/>
      <c r="B2" s="144"/>
      <c r="C2" s="145"/>
      <c r="D2" s="145"/>
      <c r="E2" s="145"/>
      <c r="F2" s="145"/>
      <c r="G2" s="145"/>
      <c r="H2" s="145"/>
      <c r="I2" s="145"/>
      <c r="J2" s="145"/>
      <c r="K2" s="147" t="s">
        <v>117</v>
      </c>
      <c r="L2" s="147"/>
      <c r="M2" s="147"/>
      <c r="O2" s="110" t="s">
        <v>71</v>
      </c>
    </row>
    <row r="3" spans="1:15" ht="25.5" customHeight="1" thickBot="1">
      <c r="A3" s="144"/>
      <c r="B3" s="144"/>
      <c r="C3" s="145"/>
      <c r="D3" s="145"/>
      <c r="E3" s="145"/>
      <c r="F3" s="145"/>
      <c r="G3" s="145"/>
      <c r="H3" s="145"/>
      <c r="I3" s="145"/>
      <c r="J3" s="145"/>
      <c r="K3" s="147" t="s">
        <v>118</v>
      </c>
      <c r="L3" s="147"/>
      <c r="M3" s="147"/>
      <c r="O3" s="1" t="s">
        <v>6</v>
      </c>
    </row>
    <row r="4" spans="1:15" ht="14.25" customHeight="1" thickBot="1">
      <c r="A4" s="13"/>
      <c r="B4" s="14"/>
      <c r="C4" s="15"/>
      <c r="D4" s="15"/>
      <c r="E4" s="15"/>
      <c r="F4" s="15"/>
      <c r="G4" s="15"/>
      <c r="H4" s="15"/>
      <c r="I4" s="15"/>
      <c r="J4" s="15"/>
      <c r="K4" s="16"/>
      <c r="L4" s="16"/>
      <c r="M4" s="17"/>
      <c r="O4" s="1" t="s">
        <v>8</v>
      </c>
    </row>
    <row r="5" spans="1:15" ht="13.5" thickBot="1">
      <c r="A5" s="148" t="s">
        <v>60</v>
      </c>
      <c r="B5" s="149"/>
      <c r="C5" s="149"/>
      <c r="D5" s="149"/>
      <c r="E5" s="149"/>
      <c r="F5" s="149"/>
      <c r="G5" s="149"/>
      <c r="H5" s="149"/>
      <c r="I5" s="149"/>
      <c r="J5" s="149"/>
      <c r="K5" s="149"/>
      <c r="L5" s="149"/>
      <c r="M5" s="150"/>
      <c r="O5" s="1" t="s">
        <v>10</v>
      </c>
    </row>
    <row r="6" spans="1:15" ht="13.5" thickBot="1">
      <c r="A6" s="42"/>
      <c r="B6" s="111"/>
      <c r="C6" s="111"/>
      <c r="D6" s="111"/>
      <c r="E6" s="111"/>
      <c r="F6" s="111"/>
      <c r="G6" s="111"/>
      <c r="H6" s="111"/>
      <c r="I6" s="111"/>
      <c r="J6" s="111"/>
      <c r="K6" s="111"/>
      <c r="L6" s="111"/>
      <c r="M6" s="43"/>
      <c r="O6" s="110" t="s">
        <v>72</v>
      </c>
    </row>
    <row r="7" spans="1:15" ht="30" customHeight="1" thickBot="1">
      <c r="A7" s="151" t="s">
        <v>1</v>
      </c>
      <c r="B7" s="152"/>
      <c r="C7" s="153" t="s">
        <v>50</v>
      </c>
      <c r="D7" s="154"/>
      <c r="E7" s="154"/>
      <c r="F7" s="154"/>
      <c r="G7" s="154"/>
      <c r="H7" s="155"/>
      <c r="I7" s="151" t="s">
        <v>2</v>
      </c>
      <c r="J7" s="156"/>
      <c r="K7" s="152"/>
      <c r="L7" s="157" t="s">
        <v>3</v>
      </c>
      <c r="M7" s="158"/>
      <c r="O7" s="1" t="s">
        <v>13</v>
      </c>
    </row>
    <row r="8" spans="1:15" ht="30" customHeight="1" thickBot="1">
      <c r="A8" s="151" t="s">
        <v>4</v>
      </c>
      <c r="B8" s="152"/>
      <c r="C8" s="153" t="s">
        <v>151</v>
      </c>
      <c r="D8" s="154"/>
      <c r="E8" s="154"/>
      <c r="F8" s="154"/>
      <c r="G8" s="154"/>
      <c r="H8" s="154"/>
      <c r="I8" s="154"/>
      <c r="J8" s="154"/>
      <c r="K8" s="154"/>
      <c r="L8" s="154"/>
      <c r="M8" s="155"/>
      <c r="O8" s="1" t="s">
        <v>18</v>
      </c>
    </row>
    <row r="9" spans="1:16" ht="30" customHeight="1" thickBot="1">
      <c r="A9" s="151" t="s">
        <v>5</v>
      </c>
      <c r="B9" s="152"/>
      <c r="C9" s="159" t="s">
        <v>68</v>
      </c>
      <c r="D9" s="160"/>
      <c r="E9" s="160"/>
      <c r="F9" s="160"/>
      <c r="G9" s="160"/>
      <c r="H9" s="160"/>
      <c r="I9" s="160"/>
      <c r="J9" s="160"/>
      <c r="K9" s="160"/>
      <c r="L9" s="160"/>
      <c r="M9" s="161"/>
      <c r="O9" s="1" t="s">
        <v>20</v>
      </c>
      <c r="P9" s="112"/>
    </row>
    <row r="10" spans="1:15" ht="13.5" thickBot="1">
      <c r="A10" s="2"/>
      <c r="M10" s="44"/>
      <c r="O10" s="110" t="s">
        <v>74</v>
      </c>
    </row>
    <row r="11" spans="1:15" ht="30" customHeight="1" thickBot="1">
      <c r="A11" s="151" t="s">
        <v>7</v>
      </c>
      <c r="B11" s="152"/>
      <c r="C11" s="162" t="s">
        <v>152</v>
      </c>
      <c r="D11" s="163"/>
      <c r="E11" s="163"/>
      <c r="F11" s="163"/>
      <c r="G11" s="163"/>
      <c r="H11" s="163"/>
      <c r="I11" s="163"/>
      <c r="J11" s="163"/>
      <c r="K11" s="27" t="s">
        <v>82</v>
      </c>
      <c r="L11" s="164" t="s">
        <v>153</v>
      </c>
      <c r="M11" s="165"/>
      <c r="O11" s="1" t="s">
        <v>21</v>
      </c>
    </row>
    <row r="12" spans="1:15" ht="30" customHeight="1" thickBot="1">
      <c r="A12" s="151" t="s">
        <v>9</v>
      </c>
      <c r="B12" s="152"/>
      <c r="C12" s="153" t="s">
        <v>154</v>
      </c>
      <c r="D12" s="154"/>
      <c r="E12" s="154"/>
      <c r="F12" s="154"/>
      <c r="G12" s="154"/>
      <c r="H12" s="154"/>
      <c r="I12" s="154"/>
      <c r="J12" s="154"/>
      <c r="K12" s="154"/>
      <c r="L12" s="154"/>
      <c r="M12" s="155"/>
      <c r="O12" s="1" t="s">
        <v>0</v>
      </c>
    </row>
    <row r="13" spans="1:15" ht="30" customHeight="1" thickBot="1">
      <c r="A13" s="151" t="s">
        <v>96</v>
      </c>
      <c r="B13" s="152"/>
      <c r="C13" s="153" t="s">
        <v>155</v>
      </c>
      <c r="D13" s="154"/>
      <c r="E13" s="154"/>
      <c r="F13" s="154"/>
      <c r="G13" s="154"/>
      <c r="H13" s="154"/>
      <c r="I13" s="154"/>
      <c r="J13" s="154"/>
      <c r="K13" s="154"/>
      <c r="L13" s="154"/>
      <c r="M13" s="155"/>
      <c r="O13" s="1" t="s">
        <v>119</v>
      </c>
    </row>
    <row r="14" spans="1:15" ht="30" customHeight="1" thickBot="1">
      <c r="A14" s="151" t="s">
        <v>106</v>
      </c>
      <c r="B14" s="152"/>
      <c r="C14" s="153" t="s">
        <v>156</v>
      </c>
      <c r="D14" s="154"/>
      <c r="E14" s="154"/>
      <c r="F14" s="154"/>
      <c r="G14" s="154"/>
      <c r="H14" s="154"/>
      <c r="I14" s="154"/>
      <c r="J14" s="154"/>
      <c r="K14" s="154"/>
      <c r="L14" s="154"/>
      <c r="M14" s="155"/>
      <c r="O14" s="1" t="s">
        <v>120</v>
      </c>
    </row>
    <row r="15" spans="1:15" ht="30" customHeight="1" thickBot="1">
      <c r="A15" s="151" t="s">
        <v>112</v>
      </c>
      <c r="B15" s="152"/>
      <c r="C15" s="153" t="s">
        <v>157</v>
      </c>
      <c r="D15" s="154"/>
      <c r="E15" s="154"/>
      <c r="F15" s="154"/>
      <c r="G15" s="154"/>
      <c r="H15" s="154"/>
      <c r="I15" s="154"/>
      <c r="J15" s="154"/>
      <c r="K15" s="154"/>
      <c r="L15" s="154"/>
      <c r="M15" s="155"/>
      <c r="O15" s="1" t="s">
        <v>24</v>
      </c>
    </row>
    <row r="16" spans="1:15" ht="13.5" thickBot="1">
      <c r="A16" s="2"/>
      <c r="M16" s="44"/>
      <c r="O16" s="1" t="s">
        <v>25</v>
      </c>
    </row>
    <row r="17" spans="1:15" ht="17.25" customHeight="1" thickBot="1">
      <c r="A17" s="166" t="s">
        <v>11</v>
      </c>
      <c r="B17" s="167"/>
      <c r="C17" s="166" t="s">
        <v>76</v>
      </c>
      <c r="D17" s="167"/>
      <c r="E17" s="166" t="s">
        <v>12</v>
      </c>
      <c r="F17" s="170"/>
      <c r="G17" s="170"/>
      <c r="H17" s="170"/>
      <c r="I17" s="170"/>
      <c r="J17" s="170"/>
      <c r="K17" s="170"/>
      <c r="L17" s="170"/>
      <c r="M17" s="167"/>
      <c r="O17" s="110" t="s">
        <v>83</v>
      </c>
    </row>
    <row r="18" spans="1:15" ht="53.25" customHeight="1" thickBot="1">
      <c r="A18" s="168"/>
      <c r="B18" s="169"/>
      <c r="C18" s="168"/>
      <c r="D18" s="169"/>
      <c r="E18" s="6" t="s">
        <v>14</v>
      </c>
      <c r="F18" s="151" t="s">
        <v>15</v>
      </c>
      <c r="G18" s="156"/>
      <c r="H18" s="152"/>
      <c r="I18" s="41" t="s">
        <v>16</v>
      </c>
      <c r="J18" s="151" t="s">
        <v>125</v>
      </c>
      <c r="K18" s="156"/>
      <c r="L18" s="152"/>
      <c r="M18" s="6" t="s">
        <v>17</v>
      </c>
      <c r="O18" s="1" t="s">
        <v>27</v>
      </c>
    </row>
    <row r="19" spans="1:15" ht="30" customHeight="1" thickBot="1">
      <c r="A19" s="171" t="s">
        <v>158</v>
      </c>
      <c r="B19" s="172"/>
      <c r="C19" s="177" t="s">
        <v>85</v>
      </c>
      <c r="D19" s="178"/>
      <c r="E19" s="4">
        <v>1</v>
      </c>
      <c r="F19" s="183" t="s">
        <v>159</v>
      </c>
      <c r="G19" s="184"/>
      <c r="H19" s="185"/>
      <c r="I19" s="107" t="s">
        <v>160</v>
      </c>
      <c r="J19" s="186" t="s">
        <v>161</v>
      </c>
      <c r="K19" s="187"/>
      <c r="L19" s="188"/>
      <c r="M19" s="7" t="s">
        <v>119</v>
      </c>
      <c r="O19" s="1" t="s">
        <v>28</v>
      </c>
    </row>
    <row r="20" spans="1:15" ht="30" customHeight="1" thickBot="1">
      <c r="A20" s="173"/>
      <c r="B20" s="174"/>
      <c r="C20" s="179"/>
      <c r="D20" s="180"/>
      <c r="E20" s="4">
        <v>2</v>
      </c>
      <c r="F20" s="183" t="s">
        <v>162</v>
      </c>
      <c r="G20" s="184"/>
      <c r="H20" s="185"/>
      <c r="I20" s="107" t="s">
        <v>160</v>
      </c>
      <c r="J20" s="186" t="s">
        <v>161</v>
      </c>
      <c r="K20" s="187"/>
      <c r="L20" s="188"/>
      <c r="M20" s="7" t="s">
        <v>119</v>
      </c>
      <c r="O20" s="1" t="s">
        <v>3</v>
      </c>
    </row>
    <row r="21" spans="1:15" ht="30" customHeight="1" thickBot="1">
      <c r="A21" s="173"/>
      <c r="B21" s="174"/>
      <c r="C21" s="179"/>
      <c r="D21" s="180"/>
      <c r="E21" s="4"/>
      <c r="F21" s="183"/>
      <c r="G21" s="184"/>
      <c r="H21" s="185"/>
      <c r="I21" s="107"/>
      <c r="J21" s="186"/>
      <c r="K21" s="187"/>
      <c r="L21" s="188"/>
      <c r="M21" s="7"/>
      <c r="O21" s="1" t="s">
        <v>29</v>
      </c>
    </row>
    <row r="22" spans="1:13" ht="30" customHeight="1" thickBot="1">
      <c r="A22" s="175"/>
      <c r="B22" s="176"/>
      <c r="C22" s="181"/>
      <c r="D22" s="182"/>
      <c r="E22" s="4"/>
      <c r="F22" s="183"/>
      <c r="G22" s="184"/>
      <c r="H22" s="185"/>
      <c r="I22" s="107"/>
      <c r="J22" s="186"/>
      <c r="K22" s="187"/>
      <c r="L22" s="188"/>
      <c r="M22" s="7"/>
    </row>
    <row r="23" spans="1:40" ht="13.5" thickBot="1">
      <c r="A23" s="2"/>
      <c r="M23" s="44"/>
      <c r="O23" s="110" t="s">
        <v>70</v>
      </c>
      <c r="AN23" s="1">
        <v>2002</v>
      </c>
    </row>
    <row r="24" spans="1:40" ht="45.75" customHeight="1" thickBot="1">
      <c r="A24" s="6" t="s">
        <v>22</v>
      </c>
      <c r="B24" s="106" t="s">
        <v>6</v>
      </c>
      <c r="C24" s="40" t="s">
        <v>73</v>
      </c>
      <c r="D24" s="106" t="s">
        <v>13</v>
      </c>
      <c r="E24" s="6" t="s">
        <v>23</v>
      </c>
      <c r="F24" s="48">
        <v>1</v>
      </c>
      <c r="G24" s="6" t="s">
        <v>130</v>
      </c>
      <c r="H24" s="113" t="s">
        <v>131</v>
      </c>
      <c r="I24" s="6" t="s">
        <v>104</v>
      </c>
      <c r="J24" s="113" t="s">
        <v>131</v>
      </c>
      <c r="K24" s="6" t="s">
        <v>105</v>
      </c>
      <c r="L24" s="189" t="s">
        <v>131</v>
      </c>
      <c r="M24" s="190"/>
      <c r="O24" s="114" t="s">
        <v>48</v>
      </c>
      <c r="AN24" s="1">
        <f>AN23+1</f>
        <v>2003</v>
      </c>
    </row>
    <row r="25" spans="1:15" ht="16.5" customHeight="1" thickBot="1">
      <c r="A25" s="191" t="s">
        <v>26</v>
      </c>
      <c r="B25" s="193" t="s">
        <v>119</v>
      </c>
      <c r="C25" s="191" t="s">
        <v>75</v>
      </c>
      <c r="D25" s="193" t="s">
        <v>119</v>
      </c>
      <c r="E25" s="191" t="s">
        <v>113</v>
      </c>
      <c r="F25" s="53" t="s">
        <v>116</v>
      </c>
      <c r="G25" s="47">
        <v>2016</v>
      </c>
      <c r="H25" s="47">
        <v>2017</v>
      </c>
      <c r="I25" s="47">
        <v>2018</v>
      </c>
      <c r="J25" s="47">
        <v>2019</v>
      </c>
      <c r="K25" s="47">
        <v>2020</v>
      </c>
      <c r="L25" s="196" t="s">
        <v>132</v>
      </c>
      <c r="M25" s="197"/>
      <c r="O25" s="114" t="s">
        <v>49</v>
      </c>
    </row>
    <row r="26" spans="1:15" ht="30" customHeight="1" thickBot="1">
      <c r="A26" s="192"/>
      <c r="B26" s="194"/>
      <c r="C26" s="192"/>
      <c r="D26" s="194"/>
      <c r="E26" s="195"/>
      <c r="F26" s="49" t="s">
        <v>114</v>
      </c>
      <c r="G26" s="113" t="s">
        <v>131</v>
      </c>
      <c r="H26" s="113" t="s">
        <v>131</v>
      </c>
      <c r="I26" s="113" t="s">
        <v>131</v>
      </c>
      <c r="J26" s="113" t="s">
        <v>131</v>
      </c>
      <c r="K26" s="113" t="s">
        <v>131</v>
      </c>
      <c r="L26" s="113" t="s">
        <v>131</v>
      </c>
      <c r="M26" s="115" t="s">
        <v>131</v>
      </c>
      <c r="O26" s="114" t="s">
        <v>61</v>
      </c>
    </row>
    <row r="27" spans="1:15" ht="30" customHeight="1" thickBot="1">
      <c r="A27" s="116"/>
      <c r="B27" s="117"/>
      <c r="C27" s="118"/>
      <c r="D27" s="118"/>
      <c r="E27" s="192"/>
      <c r="F27" s="119" t="s">
        <v>115</v>
      </c>
      <c r="G27" s="113" t="s">
        <v>131</v>
      </c>
      <c r="H27" s="113" t="s">
        <v>131</v>
      </c>
      <c r="I27" s="113" t="s">
        <v>131</v>
      </c>
      <c r="J27" s="113" t="s">
        <v>131</v>
      </c>
      <c r="K27" s="113" t="s">
        <v>131</v>
      </c>
      <c r="L27" s="113" t="s">
        <v>131</v>
      </c>
      <c r="M27" s="115" t="s">
        <v>131</v>
      </c>
      <c r="O27" s="114" t="s">
        <v>62</v>
      </c>
    </row>
    <row r="28" spans="1:40" ht="13.5" thickBot="1">
      <c r="A28" s="2"/>
      <c r="M28" s="44"/>
      <c r="O28" s="114" t="s">
        <v>50</v>
      </c>
      <c r="AN28" s="1" t="e">
        <f>#REF!+1</f>
        <v>#REF!</v>
      </c>
    </row>
    <row r="29" spans="1:40" ht="24.75" customHeight="1" thickBot="1">
      <c r="A29" s="166" t="s">
        <v>94</v>
      </c>
      <c r="B29" s="170"/>
      <c r="C29" s="167"/>
      <c r="D29" s="202" t="s">
        <v>77</v>
      </c>
      <c r="E29" s="203"/>
      <c r="F29" s="120">
        <v>0.37</v>
      </c>
      <c r="G29" s="29" t="s">
        <v>87</v>
      </c>
      <c r="H29" s="61">
        <v>0.54</v>
      </c>
      <c r="I29" s="204" t="s">
        <v>163</v>
      </c>
      <c r="J29" s="205"/>
      <c r="K29" s="205"/>
      <c r="L29" s="205"/>
      <c r="M29" s="206"/>
      <c r="O29" s="114" t="s">
        <v>51</v>
      </c>
      <c r="Q29" s="121"/>
      <c r="R29" s="122"/>
      <c r="S29" s="121"/>
      <c r="AN29" s="1" t="e">
        <f>AN28+1</f>
        <v>#REF!</v>
      </c>
    </row>
    <row r="30" spans="1:40" ht="24.75" customHeight="1" thickBot="1">
      <c r="A30" s="198"/>
      <c r="B30" s="199"/>
      <c r="C30" s="200"/>
      <c r="D30" s="213" t="s">
        <v>78</v>
      </c>
      <c r="E30" s="214"/>
      <c r="F30" s="123">
        <v>0.26</v>
      </c>
      <c r="G30" s="30" t="s">
        <v>87</v>
      </c>
      <c r="H30" s="83">
        <v>0.36</v>
      </c>
      <c r="I30" s="207"/>
      <c r="J30" s="208"/>
      <c r="K30" s="208"/>
      <c r="L30" s="208"/>
      <c r="M30" s="209"/>
      <c r="O30" s="114" t="s">
        <v>52</v>
      </c>
      <c r="Q30" s="124"/>
      <c r="R30" s="122"/>
      <c r="S30" s="125"/>
      <c r="AN30" s="1" t="e">
        <f>#REF!+1</f>
        <v>#REF!</v>
      </c>
    </row>
    <row r="31" spans="1:40" ht="45" customHeight="1" thickBot="1">
      <c r="A31" s="168"/>
      <c r="B31" s="201"/>
      <c r="C31" s="169"/>
      <c r="D31" s="215" t="s">
        <v>79</v>
      </c>
      <c r="E31" s="216"/>
      <c r="F31" s="126">
        <v>0</v>
      </c>
      <c r="G31" s="31" t="s">
        <v>87</v>
      </c>
      <c r="H31" s="84">
        <v>0.25</v>
      </c>
      <c r="I31" s="210"/>
      <c r="J31" s="211"/>
      <c r="K31" s="211"/>
      <c r="L31" s="211"/>
      <c r="M31" s="212"/>
      <c r="O31" s="127" t="s">
        <v>133</v>
      </c>
      <c r="Q31" s="121"/>
      <c r="R31" s="122"/>
      <c r="S31" s="121"/>
      <c r="AN31" s="1" t="e">
        <f>#REF!+1</f>
        <v>#REF!</v>
      </c>
    </row>
    <row r="32" spans="1:40" ht="13.5" thickBot="1">
      <c r="A32" s="2"/>
      <c r="M32" s="44"/>
      <c r="O32" s="114" t="s">
        <v>64</v>
      </c>
      <c r="Q32" s="124"/>
      <c r="R32" s="122"/>
      <c r="S32" s="125"/>
      <c r="AN32" s="1" t="e">
        <f>#REF!+1</f>
        <v>#REF!</v>
      </c>
    </row>
    <row r="33" spans="1:40" ht="13.5" customHeight="1" thickBot="1">
      <c r="A33" s="148" t="s">
        <v>30</v>
      </c>
      <c r="B33" s="149"/>
      <c r="C33" s="149"/>
      <c r="D33" s="149"/>
      <c r="E33" s="149"/>
      <c r="F33" s="149"/>
      <c r="G33" s="149"/>
      <c r="H33" s="149"/>
      <c r="I33" s="149"/>
      <c r="J33" s="149"/>
      <c r="K33" s="149"/>
      <c r="L33" s="149"/>
      <c r="M33" s="150"/>
      <c r="O33" s="114" t="s">
        <v>54</v>
      </c>
      <c r="Q33" s="121"/>
      <c r="R33" s="122"/>
      <c r="S33" s="125"/>
      <c r="AN33" s="1" t="e">
        <f>AN32+1</f>
        <v>#REF!</v>
      </c>
    </row>
    <row r="34" spans="1:40" ht="13.5" thickBot="1">
      <c r="A34" s="2"/>
      <c r="M34" s="44"/>
      <c r="O34" s="114" t="s">
        <v>55</v>
      </c>
      <c r="Q34" s="128"/>
      <c r="R34" s="122"/>
      <c r="S34" s="121"/>
      <c r="AN34" s="1" t="e">
        <f>AN33+1</f>
        <v>#REF!</v>
      </c>
    </row>
    <row r="35" spans="1:38" ht="106.5" customHeight="1" thickBot="1">
      <c r="A35" s="108"/>
      <c r="B35" s="129" t="s">
        <v>31</v>
      </c>
      <c r="C35" s="130" t="s">
        <v>32</v>
      </c>
      <c r="D35" s="130" t="str">
        <f>F19</f>
        <v>Número de actividades del cronograma del PINAR 2020 ejecutadas</v>
      </c>
      <c r="E35" s="130" t="str">
        <f>F20</f>
        <v>Número de actividades del cronograma del PINAR 2020 programadas</v>
      </c>
      <c r="F35" s="130">
        <f>F21</f>
        <v>0</v>
      </c>
      <c r="G35" s="130">
        <f>F22</f>
        <v>0</v>
      </c>
      <c r="H35" s="131" t="s">
        <v>89</v>
      </c>
      <c r="I35" s="132" t="s">
        <v>93</v>
      </c>
      <c r="M35" s="109"/>
      <c r="O35" s="114" t="s">
        <v>53</v>
      </c>
      <c r="Q35" s="128"/>
      <c r="R35" s="122"/>
      <c r="S35" s="121"/>
      <c r="AI35"/>
      <c r="AL35" s="1"/>
    </row>
    <row r="36" spans="1:38" ht="27" customHeight="1">
      <c r="A36" s="108"/>
      <c r="B36" s="37" t="s">
        <v>33</v>
      </c>
      <c r="C36" s="50">
        <v>0</v>
      </c>
      <c r="D36" s="265">
        <v>0</v>
      </c>
      <c r="E36" s="265">
        <v>0</v>
      </c>
      <c r="F36" s="38"/>
      <c r="G36" s="266"/>
      <c r="H36" s="39">
        <v>1</v>
      </c>
      <c r="I36" s="57">
        <f>+H36</f>
        <v>1</v>
      </c>
      <c r="M36" s="109"/>
      <c r="O36" s="114" t="s">
        <v>65</v>
      </c>
      <c r="Q36" s="128"/>
      <c r="R36" s="122"/>
      <c r="S36" s="121"/>
      <c r="AI36"/>
      <c r="AL36" s="1"/>
    </row>
    <row r="37" spans="1:38" ht="27" customHeight="1">
      <c r="A37" s="108"/>
      <c r="B37" s="70" t="s">
        <v>34</v>
      </c>
      <c r="C37" s="133">
        <v>0</v>
      </c>
      <c r="D37" s="137">
        <v>0</v>
      </c>
      <c r="E37" s="8">
        <v>0</v>
      </c>
      <c r="F37" s="28"/>
      <c r="G37" s="138"/>
      <c r="H37" s="135">
        <v>1</v>
      </c>
      <c r="I37" s="136">
        <v>1</v>
      </c>
      <c r="M37" s="109"/>
      <c r="O37" s="114" t="s">
        <v>66</v>
      </c>
      <c r="AI37"/>
      <c r="AL37" s="1"/>
    </row>
    <row r="38" spans="1:38" ht="27" customHeight="1">
      <c r="A38" s="108"/>
      <c r="B38" s="33" t="s">
        <v>35</v>
      </c>
      <c r="C38" s="133">
        <v>0.46</v>
      </c>
      <c r="D38" s="134"/>
      <c r="E38" s="8"/>
      <c r="F38" s="28"/>
      <c r="G38" s="138"/>
      <c r="H38" s="62" t="e">
        <f>+D38/E38</f>
        <v>#DIV/0!</v>
      </c>
      <c r="I38" s="73"/>
      <c r="M38" s="109"/>
      <c r="O38" s="110" t="s">
        <v>69</v>
      </c>
      <c r="AI38"/>
      <c r="AL38" s="1"/>
    </row>
    <row r="39" spans="1:38" ht="27" customHeight="1" thickBot="1">
      <c r="A39" s="108"/>
      <c r="B39" s="34" t="s">
        <v>36</v>
      </c>
      <c r="C39" s="139">
        <v>0.54</v>
      </c>
      <c r="D39" s="35"/>
      <c r="E39" s="35"/>
      <c r="F39" s="36"/>
      <c r="G39" s="140"/>
      <c r="H39" s="93" t="e">
        <f>+D39/E39</f>
        <v>#DIV/0!</v>
      </c>
      <c r="I39" s="75"/>
      <c r="M39" s="109"/>
      <c r="O39" s="141" t="s">
        <v>67</v>
      </c>
      <c r="AI39"/>
      <c r="AL39" s="1"/>
    </row>
    <row r="40" spans="1:15" ht="12.75">
      <c r="A40" s="2"/>
      <c r="M40" s="44"/>
      <c r="O40" s="141" t="s">
        <v>68</v>
      </c>
    </row>
    <row r="41" spans="1:40" ht="12.75">
      <c r="A41" s="2"/>
      <c r="M41" s="44"/>
      <c r="O41" s="141" t="s">
        <v>56</v>
      </c>
      <c r="AN41" s="1" t="e">
        <f>#REF!+1</f>
        <v>#REF!</v>
      </c>
    </row>
    <row r="42" spans="1:15" ht="12.75">
      <c r="A42" s="2"/>
      <c r="M42" s="44"/>
      <c r="O42" s="141" t="s">
        <v>46</v>
      </c>
    </row>
    <row r="43" spans="1:15" ht="12.75">
      <c r="A43" s="2"/>
      <c r="M43" s="44"/>
      <c r="O43" s="1" t="s">
        <v>47</v>
      </c>
    </row>
    <row r="44" spans="1:15" ht="12.75">
      <c r="A44" s="2"/>
      <c r="M44" s="44"/>
      <c r="O44" s="1" t="s">
        <v>81</v>
      </c>
    </row>
    <row r="45" spans="1:15" ht="12.75">
      <c r="A45" s="2"/>
      <c r="M45" s="44"/>
      <c r="O45" s="110"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68">AN50+1</f>
        <v>#REF!</v>
      </c>
    </row>
    <row r="52" spans="1:40" ht="12.75">
      <c r="A52" s="2"/>
      <c r="M52" s="44"/>
      <c r="O52" s="1" t="s">
        <v>100</v>
      </c>
      <c r="AN52" s="1" t="e">
        <f t="shared" si="0"/>
        <v>#REF!</v>
      </c>
    </row>
    <row r="53" spans="1:40" ht="12.75">
      <c r="A53" s="2"/>
      <c r="M53" s="44"/>
      <c r="O53" s="1" t="s">
        <v>134</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110" t="s">
        <v>107</v>
      </c>
      <c r="AN56" s="1" t="e">
        <f t="shared" si="0"/>
        <v>#REF!</v>
      </c>
    </row>
    <row r="57" spans="1:40" ht="13.5" customHeight="1" thickBot="1">
      <c r="A57" s="148" t="s">
        <v>37</v>
      </c>
      <c r="B57" s="149"/>
      <c r="C57" s="149"/>
      <c r="D57" s="149"/>
      <c r="E57" s="149"/>
      <c r="F57" s="149"/>
      <c r="G57" s="149"/>
      <c r="H57" s="149"/>
      <c r="I57" s="149"/>
      <c r="J57" s="149"/>
      <c r="K57" s="149"/>
      <c r="L57" s="149"/>
      <c r="M57" s="150"/>
      <c r="O57" s="1" t="s">
        <v>109</v>
      </c>
      <c r="AN57" s="1" t="e">
        <f>#REF!+1</f>
        <v>#REF!</v>
      </c>
    </row>
    <row r="58" spans="1:40" ht="13.5" thickBot="1">
      <c r="A58" s="2"/>
      <c r="M58" s="44"/>
      <c r="O58" s="1" t="s">
        <v>110</v>
      </c>
      <c r="AN58" s="1" t="e">
        <f t="shared" si="0"/>
        <v>#REF!</v>
      </c>
    </row>
    <row r="59" spans="1:40" ht="25.5" customHeight="1" thickBot="1">
      <c r="A59" s="191" t="s">
        <v>38</v>
      </c>
      <c r="B59" s="166" t="s">
        <v>39</v>
      </c>
      <c r="C59" s="170"/>
      <c r="D59" s="170"/>
      <c r="E59" s="167"/>
      <c r="F59" s="151" t="s">
        <v>90</v>
      </c>
      <c r="G59" s="152"/>
      <c r="H59" s="166" t="s">
        <v>40</v>
      </c>
      <c r="I59" s="170"/>
      <c r="J59" s="170"/>
      <c r="K59" s="170"/>
      <c r="L59" s="170"/>
      <c r="M59" s="167"/>
      <c r="O59" s="1" t="s">
        <v>121</v>
      </c>
      <c r="AN59" s="1" t="e">
        <f t="shared" si="0"/>
        <v>#REF!</v>
      </c>
    </row>
    <row r="60" spans="1:15" ht="25.5" customHeight="1" thickBot="1">
      <c r="A60" s="192"/>
      <c r="B60" s="168"/>
      <c r="C60" s="201"/>
      <c r="D60" s="201"/>
      <c r="E60" s="169"/>
      <c r="F60" s="6" t="s">
        <v>91</v>
      </c>
      <c r="G60" s="41" t="s">
        <v>92</v>
      </c>
      <c r="H60" s="168"/>
      <c r="I60" s="201"/>
      <c r="J60" s="201"/>
      <c r="K60" s="201"/>
      <c r="L60" s="201"/>
      <c r="M60" s="169"/>
      <c r="O60" s="1" t="s">
        <v>156</v>
      </c>
    </row>
    <row r="61" spans="1:40" ht="61.5" customHeight="1" thickBot="1">
      <c r="A61" s="10" t="s">
        <v>33</v>
      </c>
      <c r="B61" s="217" t="s">
        <v>164</v>
      </c>
      <c r="C61" s="218"/>
      <c r="D61" s="218"/>
      <c r="E61" s="219"/>
      <c r="F61" s="32"/>
      <c r="G61" s="105" t="s">
        <v>149</v>
      </c>
      <c r="H61" s="220"/>
      <c r="I61" s="221"/>
      <c r="J61" s="221"/>
      <c r="K61" s="221"/>
      <c r="L61" s="221"/>
      <c r="M61" s="222"/>
      <c r="O61" s="1" t="s">
        <v>111</v>
      </c>
      <c r="AN61" s="1" t="e">
        <f>AN59+1</f>
        <v>#REF!</v>
      </c>
    </row>
    <row r="62" spans="1:40" ht="73.5" customHeight="1" thickBot="1">
      <c r="A62" s="10" t="s">
        <v>34</v>
      </c>
      <c r="B62" s="217" t="s">
        <v>165</v>
      </c>
      <c r="C62" s="218"/>
      <c r="D62" s="218"/>
      <c r="E62" s="219"/>
      <c r="F62" s="32"/>
      <c r="G62" s="105" t="s">
        <v>149</v>
      </c>
      <c r="H62" s="220"/>
      <c r="I62" s="221"/>
      <c r="J62" s="221"/>
      <c r="K62" s="221"/>
      <c r="L62" s="221"/>
      <c r="M62" s="222"/>
      <c r="AN62" s="1" t="e">
        <f t="shared" si="0"/>
        <v>#REF!</v>
      </c>
    </row>
    <row r="63" spans="1:40" ht="38.25" customHeight="1" thickBot="1">
      <c r="A63" s="10" t="s">
        <v>41</v>
      </c>
      <c r="B63" s="217"/>
      <c r="C63" s="218"/>
      <c r="D63" s="218"/>
      <c r="E63" s="219"/>
      <c r="F63" s="32"/>
      <c r="G63" s="105"/>
      <c r="H63" s="220"/>
      <c r="I63" s="221"/>
      <c r="J63" s="221"/>
      <c r="K63" s="221"/>
      <c r="L63" s="221"/>
      <c r="M63" s="222"/>
      <c r="AN63" s="1" t="e">
        <f>#REF!+1</f>
        <v>#REF!</v>
      </c>
    </row>
    <row r="64" spans="1:40" ht="41.25" customHeight="1" thickBot="1">
      <c r="A64" s="103" t="s">
        <v>36</v>
      </c>
      <c r="B64" s="223"/>
      <c r="C64" s="224"/>
      <c r="D64" s="224"/>
      <c r="E64" s="225"/>
      <c r="F64" s="102"/>
      <c r="G64" s="102"/>
      <c r="H64" s="226"/>
      <c r="I64" s="227"/>
      <c r="J64" s="227"/>
      <c r="K64" s="227"/>
      <c r="L64" s="227"/>
      <c r="M64" s="228"/>
      <c r="AN64" s="1" t="e">
        <f t="shared" si="0"/>
        <v>#REF!</v>
      </c>
    </row>
    <row r="65" spans="1:40" ht="50.25" customHeight="1" thickBot="1">
      <c r="A65" s="10" t="s">
        <v>42</v>
      </c>
      <c r="B65" s="229"/>
      <c r="C65" s="229"/>
      <c r="D65" s="229"/>
      <c r="E65" s="229"/>
      <c r="F65" s="32"/>
      <c r="G65" s="105"/>
      <c r="H65" s="220"/>
      <c r="I65" s="221"/>
      <c r="J65" s="221"/>
      <c r="K65" s="221"/>
      <c r="L65" s="221"/>
      <c r="M65" s="222"/>
      <c r="AN65" s="1" t="e">
        <f>#REF!+1</f>
        <v>#REF!</v>
      </c>
    </row>
    <row r="66" spans="2:40" ht="24.75" customHeight="1">
      <c r="B66" s="230"/>
      <c r="C66" s="230"/>
      <c r="D66" s="230"/>
      <c r="E66" s="230"/>
      <c r="F66" s="230"/>
      <c r="G66" s="230"/>
      <c r="H66" s="230"/>
      <c r="I66" s="230"/>
      <c r="J66" s="230"/>
      <c r="K66" s="230"/>
      <c r="L66" s="230"/>
      <c r="M66" s="230"/>
      <c r="AN66" s="1" t="e">
        <f t="shared" si="0"/>
        <v>#REF!</v>
      </c>
    </row>
    <row r="67" spans="2:40" ht="24.75" customHeight="1" hidden="1">
      <c r="B67" s="230"/>
      <c r="C67" s="230"/>
      <c r="D67" s="230"/>
      <c r="E67" s="230"/>
      <c r="F67" s="230"/>
      <c r="G67" s="230"/>
      <c r="H67" s="230"/>
      <c r="I67" s="230"/>
      <c r="J67" s="230"/>
      <c r="K67" s="230"/>
      <c r="L67" s="230"/>
      <c r="M67" s="230"/>
      <c r="AN67" s="1" t="e">
        <f t="shared" si="0"/>
        <v>#REF!</v>
      </c>
    </row>
    <row r="68" spans="2:40" ht="24.75" customHeight="1" hidden="1">
      <c r="B68" s="230"/>
      <c r="C68" s="230"/>
      <c r="D68" s="230"/>
      <c r="E68" s="230"/>
      <c r="F68" s="230"/>
      <c r="G68" s="230"/>
      <c r="H68" s="230"/>
      <c r="I68" s="230"/>
      <c r="J68" s="230"/>
      <c r="K68" s="230"/>
      <c r="L68" s="230"/>
      <c r="M68" s="230"/>
      <c r="AN68" s="1" t="e">
        <f t="shared" si="0"/>
        <v>#REF!</v>
      </c>
    </row>
    <row r="69" spans="2:13" ht="24.75" customHeight="1" hidden="1">
      <c r="B69" s="230"/>
      <c r="C69" s="230"/>
      <c r="D69" s="230"/>
      <c r="E69" s="230"/>
      <c r="F69" s="230"/>
      <c r="G69" s="230"/>
      <c r="H69" s="230"/>
      <c r="I69" s="230"/>
      <c r="J69" s="230"/>
      <c r="K69" s="230"/>
      <c r="L69" s="230"/>
      <c r="M69" s="230"/>
    </row>
    <row r="70" spans="2:13" ht="24.75" customHeight="1" hidden="1">
      <c r="B70" s="230"/>
      <c r="C70" s="230"/>
      <c r="D70" s="230"/>
      <c r="E70" s="230"/>
      <c r="F70" s="230"/>
      <c r="G70" s="230"/>
      <c r="H70" s="230"/>
      <c r="I70" s="230"/>
      <c r="J70" s="230"/>
      <c r="K70" s="230"/>
      <c r="L70" s="230"/>
      <c r="M70" s="230"/>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231"/>
      <c r="G86" s="231"/>
      <c r="H86" s="231"/>
      <c r="I86" s="11" t="s">
        <v>43</v>
      </c>
      <c r="K86" s="142"/>
    </row>
    <row r="87" spans="6:11" ht="15" hidden="1">
      <c r="F87" s="231"/>
      <c r="G87" s="231"/>
      <c r="H87" s="231"/>
      <c r="I87" s="11" t="s">
        <v>44</v>
      </c>
      <c r="K87" s="142"/>
    </row>
    <row r="88" spans="6:11" ht="15" hidden="1">
      <c r="F88" s="231"/>
      <c r="G88" s="231"/>
      <c r="H88" s="231"/>
      <c r="I88" s="11" t="s">
        <v>45</v>
      </c>
      <c r="K88" s="142"/>
    </row>
    <row r="89" spans="6:11" ht="15" hidden="1">
      <c r="F89" s="231"/>
      <c r="G89" s="231"/>
      <c r="H89" s="231"/>
      <c r="K89" s="142"/>
    </row>
    <row r="90" spans="6:11" ht="15" hidden="1">
      <c r="F90" s="231"/>
      <c r="G90" s="231"/>
      <c r="H90" s="231"/>
      <c r="K90" s="142"/>
    </row>
    <row r="91" ht="15" hidden="1">
      <c r="K91" s="142"/>
    </row>
    <row r="92" ht="15" hidden="1">
      <c r="K92" s="142"/>
    </row>
    <row r="93" ht="15" hidden="1">
      <c r="K93" s="142"/>
    </row>
    <row r="94" ht="15" hidden="1">
      <c r="K94" s="142"/>
    </row>
    <row r="95" ht="15" hidden="1">
      <c r="K95" s="142"/>
    </row>
    <row r="96" ht="15" hidden="1">
      <c r="K96" s="142"/>
    </row>
    <row r="97" ht="15" hidden="1">
      <c r="K97" s="142"/>
    </row>
    <row r="98" ht="15" hidden="1">
      <c r="K98" s="142"/>
    </row>
    <row r="99" ht="15" hidden="1">
      <c r="K99" s="142"/>
    </row>
    <row r="100" ht="15" hidden="1">
      <c r="K100" s="142"/>
    </row>
    <row r="101" ht="15" hidden="1">
      <c r="K101" s="142"/>
    </row>
    <row r="102" ht="15" hidden="1">
      <c r="K102" s="142"/>
    </row>
    <row r="103" ht="15" hidden="1">
      <c r="K103" s="142"/>
    </row>
    <row r="104" ht="15" hidden="1">
      <c r="K104" s="142"/>
    </row>
    <row r="105" ht="15" hidden="1">
      <c r="K105" s="142"/>
    </row>
    <row r="106" ht="15" hidden="1">
      <c r="K106" s="142"/>
    </row>
    <row r="107" ht="15" hidden="1">
      <c r="K107" s="142"/>
    </row>
    <row r="108" ht="15" hidden="1">
      <c r="K108" s="142"/>
    </row>
    <row r="109" ht="15" hidden="1">
      <c r="K109" s="142"/>
    </row>
    <row r="110" ht="15" hidden="1">
      <c r="K110" s="142"/>
    </row>
    <row r="111" ht="15" hidden="1">
      <c r="K111" s="142"/>
    </row>
    <row r="112" ht="15" hidden="1">
      <c r="K112" s="142"/>
    </row>
    <row r="113" ht="15" hidden="1">
      <c r="K113" s="142"/>
    </row>
    <row r="114" ht="15" hidden="1">
      <c r="K114" s="142"/>
    </row>
    <row r="115" ht="15" hidden="1">
      <c r="K115" s="142"/>
    </row>
    <row r="116" ht="15" hidden="1">
      <c r="K116" s="142"/>
    </row>
    <row r="117" ht="15" hidden="1">
      <c r="K117" s="142"/>
    </row>
    <row r="118" ht="15" hidden="1">
      <c r="K118" s="142"/>
    </row>
    <row r="119" ht="15" hidden="1">
      <c r="K119" s="142"/>
    </row>
    <row r="120" ht="15" hidden="1">
      <c r="K120" s="142"/>
    </row>
    <row r="121" ht="15" hidden="1">
      <c r="K121" s="142"/>
    </row>
    <row r="122" ht="15" hidden="1">
      <c r="K122" s="142"/>
    </row>
    <row r="123" ht="15" hidden="1">
      <c r="K123" s="142"/>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1">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B62:E62"/>
    <mergeCell ref="H62:M62"/>
    <mergeCell ref="B63:E63"/>
    <mergeCell ref="H63:M63"/>
    <mergeCell ref="B64:E64"/>
    <mergeCell ref="H64:M64"/>
    <mergeCell ref="A57:M57"/>
    <mergeCell ref="A59:A60"/>
    <mergeCell ref="B59:E60"/>
    <mergeCell ref="F59:G59"/>
    <mergeCell ref="H59:M60"/>
    <mergeCell ref="B61:E61"/>
    <mergeCell ref="H61:M61"/>
    <mergeCell ref="A29:C31"/>
    <mergeCell ref="D29:E29"/>
    <mergeCell ref="I29:M31"/>
    <mergeCell ref="D30:E30"/>
    <mergeCell ref="D31:E31"/>
    <mergeCell ref="A33:M33"/>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14:M14">
      <formula1>$O$57:$O$61</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27">
      <selection activeCell="H37" sqref="H37"/>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4"/>
      <c r="B1" s="144"/>
      <c r="C1" s="145" t="s">
        <v>58</v>
      </c>
      <c r="D1" s="145"/>
      <c r="E1" s="145"/>
      <c r="F1" s="145"/>
      <c r="G1" s="145"/>
      <c r="H1" s="145"/>
      <c r="I1" s="145"/>
      <c r="J1" s="145"/>
      <c r="K1" s="146" t="s">
        <v>59</v>
      </c>
      <c r="L1" s="146"/>
      <c r="M1" s="146"/>
    </row>
    <row r="2" spans="1:15" ht="25.5" customHeight="1" thickBot="1">
      <c r="A2" s="144"/>
      <c r="B2" s="144"/>
      <c r="C2" s="145"/>
      <c r="D2" s="145"/>
      <c r="E2" s="145"/>
      <c r="F2" s="145"/>
      <c r="G2" s="145"/>
      <c r="H2" s="145"/>
      <c r="I2" s="145"/>
      <c r="J2" s="145"/>
      <c r="K2" s="232" t="s">
        <v>117</v>
      </c>
      <c r="L2" s="232"/>
      <c r="M2" s="232"/>
      <c r="O2" s="21" t="s">
        <v>71</v>
      </c>
    </row>
    <row r="3" spans="1:15" ht="25.5" customHeight="1" thickBot="1">
      <c r="A3" s="144"/>
      <c r="B3" s="144"/>
      <c r="C3" s="145"/>
      <c r="D3" s="145"/>
      <c r="E3" s="145"/>
      <c r="F3" s="145"/>
      <c r="G3" s="145"/>
      <c r="H3" s="145"/>
      <c r="I3" s="145"/>
      <c r="J3" s="145"/>
      <c r="K3" s="232" t="s">
        <v>118</v>
      </c>
      <c r="L3" s="232"/>
      <c r="M3" s="232"/>
      <c r="O3" s="89" t="s">
        <v>6</v>
      </c>
    </row>
    <row r="4" spans="1:15" ht="14.25" customHeight="1" thickBot="1">
      <c r="A4" s="13"/>
      <c r="B4" s="14"/>
      <c r="C4" s="15"/>
      <c r="D4" s="15"/>
      <c r="E4" s="15"/>
      <c r="F4" s="15"/>
      <c r="G4" s="15"/>
      <c r="H4" s="15"/>
      <c r="I4" s="15"/>
      <c r="J4" s="15"/>
      <c r="K4" s="16"/>
      <c r="L4" s="16"/>
      <c r="M4" s="17"/>
      <c r="O4" s="89" t="s">
        <v>8</v>
      </c>
    </row>
    <row r="5" spans="1:15" ht="13.5" thickBot="1">
      <c r="A5" s="148" t="s">
        <v>60</v>
      </c>
      <c r="B5" s="149"/>
      <c r="C5" s="149"/>
      <c r="D5" s="149"/>
      <c r="E5" s="149"/>
      <c r="F5" s="149"/>
      <c r="G5" s="149"/>
      <c r="H5" s="149"/>
      <c r="I5" s="149"/>
      <c r="J5" s="149"/>
      <c r="K5" s="149"/>
      <c r="L5" s="149"/>
      <c r="M5" s="150"/>
      <c r="O5" s="89" t="s">
        <v>10</v>
      </c>
    </row>
    <row r="6" spans="1:15" ht="13.5" thickBot="1">
      <c r="A6" s="42"/>
      <c r="B6" s="5"/>
      <c r="C6" s="5"/>
      <c r="D6" s="5"/>
      <c r="E6" s="5"/>
      <c r="F6" s="5"/>
      <c r="G6" s="5"/>
      <c r="H6" s="5"/>
      <c r="I6" s="5"/>
      <c r="J6" s="5"/>
      <c r="K6" s="5"/>
      <c r="L6" s="5"/>
      <c r="M6" s="43"/>
      <c r="O6" s="21" t="s">
        <v>72</v>
      </c>
    </row>
    <row r="7" spans="1:15" ht="30" customHeight="1" thickBot="1">
      <c r="A7" s="151" t="s">
        <v>1</v>
      </c>
      <c r="B7" s="152"/>
      <c r="C7" s="153" t="s">
        <v>50</v>
      </c>
      <c r="D7" s="154"/>
      <c r="E7" s="154"/>
      <c r="F7" s="154"/>
      <c r="G7" s="154"/>
      <c r="H7" s="155"/>
      <c r="I7" s="151" t="s">
        <v>2</v>
      </c>
      <c r="J7" s="156"/>
      <c r="K7" s="152"/>
      <c r="L7" s="157" t="s">
        <v>3</v>
      </c>
      <c r="M7" s="158"/>
      <c r="O7" s="89" t="s">
        <v>13</v>
      </c>
    </row>
    <row r="8" spans="1:15" ht="30" customHeight="1" thickBot="1">
      <c r="A8" s="151" t="s">
        <v>4</v>
      </c>
      <c r="B8" s="152"/>
      <c r="C8" s="153" t="s">
        <v>122</v>
      </c>
      <c r="D8" s="154"/>
      <c r="E8" s="154"/>
      <c r="F8" s="154"/>
      <c r="G8" s="154"/>
      <c r="H8" s="154"/>
      <c r="I8" s="154"/>
      <c r="J8" s="154"/>
      <c r="K8" s="154"/>
      <c r="L8" s="154"/>
      <c r="M8" s="155"/>
      <c r="O8" s="89" t="s">
        <v>18</v>
      </c>
    </row>
    <row r="9" spans="1:16" ht="30" customHeight="1" thickBot="1">
      <c r="A9" s="151" t="s">
        <v>5</v>
      </c>
      <c r="B9" s="152"/>
      <c r="C9" s="159" t="s">
        <v>68</v>
      </c>
      <c r="D9" s="160"/>
      <c r="E9" s="160"/>
      <c r="F9" s="160"/>
      <c r="G9" s="160"/>
      <c r="H9" s="160"/>
      <c r="I9" s="160"/>
      <c r="J9" s="160"/>
      <c r="K9" s="160"/>
      <c r="L9" s="160"/>
      <c r="M9" s="161"/>
      <c r="O9" s="89" t="s">
        <v>20</v>
      </c>
      <c r="P9" s="18"/>
    </row>
    <row r="10" spans="1:15" ht="13.5" thickBot="1">
      <c r="A10" s="2"/>
      <c r="B10" s="89"/>
      <c r="C10" s="89"/>
      <c r="D10" s="89"/>
      <c r="E10" s="89"/>
      <c r="F10" s="89"/>
      <c r="G10" s="89"/>
      <c r="H10" s="89"/>
      <c r="I10" s="89"/>
      <c r="J10" s="89"/>
      <c r="K10" s="89"/>
      <c r="L10" s="89"/>
      <c r="M10" s="44"/>
      <c r="O10" s="21" t="s">
        <v>74</v>
      </c>
    </row>
    <row r="11" spans="1:15" ht="41.25" customHeight="1" thickBot="1">
      <c r="A11" s="151" t="s">
        <v>7</v>
      </c>
      <c r="B11" s="152"/>
      <c r="C11" s="162" t="s">
        <v>123</v>
      </c>
      <c r="D11" s="163"/>
      <c r="E11" s="163"/>
      <c r="F11" s="163"/>
      <c r="G11" s="163"/>
      <c r="H11" s="163"/>
      <c r="I11" s="163"/>
      <c r="J11" s="163"/>
      <c r="K11" s="27" t="s">
        <v>82</v>
      </c>
      <c r="L11" s="164" t="s">
        <v>135</v>
      </c>
      <c r="M11" s="165"/>
      <c r="O11" s="89" t="s">
        <v>21</v>
      </c>
    </row>
    <row r="12" spans="1:15" ht="36" customHeight="1" thickBot="1">
      <c r="A12" s="151" t="s">
        <v>9</v>
      </c>
      <c r="B12" s="152"/>
      <c r="C12" s="153" t="s">
        <v>147</v>
      </c>
      <c r="D12" s="154"/>
      <c r="E12" s="154"/>
      <c r="F12" s="154"/>
      <c r="G12" s="154"/>
      <c r="H12" s="154"/>
      <c r="I12" s="154"/>
      <c r="J12" s="154"/>
      <c r="K12" s="154"/>
      <c r="L12" s="154"/>
      <c r="M12" s="155"/>
      <c r="O12" s="89" t="s">
        <v>0</v>
      </c>
    </row>
    <row r="13" spans="1:15" ht="71.25" customHeight="1" thickBot="1">
      <c r="A13" s="151" t="s">
        <v>96</v>
      </c>
      <c r="B13" s="152"/>
      <c r="C13" s="153" t="s">
        <v>148</v>
      </c>
      <c r="D13" s="154"/>
      <c r="E13" s="154"/>
      <c r="F13" s="154"/>
      <c r="G13" s="154"/>
      <c r="H13" s="154"/>
      <c r="I13" s="154"/>
      <c r="J13" s="154"/>
      <c r="K13" s="154"/>
      <c r="L13" s="154"/>
      <c r="M13" s="155"/>
      <c r="O13" s="1" t="s">
        <v>119</v>
      </c>
    </row>
    <row r="14" spans="1:15" ht="30" customHeight="1" thickBot="1">
      <c r="A14" s="151" t="s">
        <v>106</v>
      </c>
      <c r="B14" s="152"/>
      <c r="C14" s="153" t="s">
        <v>111</v>
      </c>
      <c r="D14" s="154"/>
      <c r="E14" s="154"/>
      <c r="F14" s="154"/>
      <c r="G14" s="154"/>
      <c r="H14" s="154"/>
      <c r="I14" s="154"/>
      <c r="J14" s="154"/>
      <c r="K14" s="154"/>
      <c r="L14" s="154"/>
      <c r="M14" s="155"/>
      <c r="O14" s="1" t="s">
        <v>120</v>
      </c>
    </row>
    <row r="15" spans="1:15" ht="30" customHeight="1" thickBot="1">
      <c r="A15" s="151" t="s">
        <v>112</v>
      </c>
      <c r="B15" s="152"/>
      <c r="C15" s="157" t="s">
        <v>124</v>
      </c>
      <c r="D15" s="233"/>
      <c r="E15" s="233"/>
      <c r="F15" s="233"/>
      <c r="G15" s="233"/>
      <c r="H15" s="233"/>
      <c r="I15" s="233"/>
      <c r="J15" s="233"/>
      <c r="K15" s="233"/>
      <c r="L15" s="233"/>
      <c r="M15" s="158"/>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6" t="s">
        <v>11</v>
      </c>
      <c r="B17" s="167"/>
      <c r="C17" s="166" t="s">
        <v>76</v>
      </c>
      <c r="D17" s="167"/>
      <c r="E17" s="166" t="s">
        <v>12</v>
      </c>
      <c r="F17" s="170"/>
      <c r="G17" s="170"/>
      <c r="H17" s="170"/>
      <c r="I17" s="170"/>
      <c r="J17" s="170"/>
      <c r="K17" s="170"/>
      <c r="L17" s="170"/>
      <c r="M17" s="167"/>
      <c r="O17" s="21" t="s">
        <v>83</v>
      </c>
    </row>
    <row r="18" spans="1:15" ht="53.25" customHeight="1" thickBot="1">
      <c r="A18" s="168"/>
      <c r="B18" s="169"/>
      <c r="C18" s="168"/>
      <c r="D18" s="169"/>
      <c r="E18" s="6" t="s">
        <v>14</v>
      </c>
      <c r="F18" s="151" t="s">
        <v>15</v>
      </c>
      <c r="G18" s="156"/>
      <c r="H18" s="152"/>
      <c r="I18" s="41" t="s">
        <v>16</v>
      </c>
      <c r="J18" s="151" t="s">
        <v>125</v>
      </c>
      <c r="K18" s="156"/>
      <c r="L18" s="152"/>
      <c r="M18" s="6" t="s">
        <v>17</v>
      </c>
      <c r="O18" s="89" t="s">
        <v>27</v>
      </c>
    </row>
    <row r="19" spans="1:15" ht="65.25" customHeight="1" thickBot="1">
      <c r="A19" s="171" t="s">
        <v>126</v>
      </c>
      <c r="B19" s="172"/>
      <c r="C19" s="177" t="s">
        <v>85</v>
      </c>
      <c r="D19" s="178"/>
      <c r="E19" s="4">
        <v>1</v>
      </c>
      <c r="F19" s="183" t="s">
        <v>127</v>
      </c>
      <c r="G19" s="184"/>
      <c r="H19" s="185"/>
      <c r="I19" s="88" t="s">
        <v>128</v>
      </c>
      <c r="J19" s="234" t="s">
        <v>137</v>
      </c>
      <c r="K19" s="235"/>
      <c r="L19" s="236"/>
      <c r="M19" s="7" t="s">
        <v>119</v>
      </c>
      <c r="O19" s="89" t="s">
        <v>28</v>
      </c>
    </row>
    <row r="20" spans="1:15" ht="39" customHeight="1" thickBot="1">
      <c r="A20" s="173"/>
      <c r="B20" s="174"/>
      <c r="C20" s="179"/>
      <c r="D20" s="180"/>
      <c r="E20" s="4">
        <v>2</v>
      </c>
      <c r="F20" s="183" t="s">
        <v>129</v>
      </c>
      <c r="G20" s="184"/>
      <c r="H20" s="185"/>
      <c r="I20" s="88" t="s">
        <v>128</v>
      </c>
      <c r="J20" s="234" t="s">
        <v>137</v>
      </c>
      <c r="K20" s="235"/>
      <c r="L20" s="236"/>
      <c r="M20" s="7" t="s">
        <v>119</v>
      </c>
      <c r="O20" s="89" t="s">
        <v>3</v>
      </c>
    </row>
    <row r="21" spans="1:15" ht="30" customHeight="1" thickBot="1">
      <c r="A21" s="173"/>
      <c r="B21" s="174"/>
      <c r="C21" s="179"/>
      <c r="D21" s="180"/>
      <c r="E21" s="4"/>
      <c r="F21" s="183"/>
      <c r="G21" s="184"/>
      <c r="H21" s="185"/>
      <c r="I21" s="88"/>
      <c r="J21" s="234"/>
      <c r="K21" s="235"/>
      <c r="L21" s="236"/>
      <c r="M21" s="7"/>
      <c r="O21" s="89" t="s">
        <v>29</v>
      </c>
    </row>
    <row r="22" spans="1:15" ht="33" customHeight="1" thickBot="1">
      <c r="A22" s="175"/>
      <c r="B22" s="176"/>
      <c r="C22" s="181"/>
      <c r="D22" s="182"/>
      <c r="E22" s="4"/>
      <c r="F22" s="183"/>
      <c r="G22" s="184"/>
      <c r="H22" s="185"/>
      <c r="I22" s="88"/>
      <c r="J22" s="234"/>
      <c r="K22" s="235"/>
      <c r="L22" s="236"/>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8</v>
      </c>
      <c r="C24" s="40" t="s">
        <v>73</v>
      </c>
      <c r="D24" s="87" t="s">
        <v>20</v>
      </c>
      <c r="E24" s="6" t="s">
        <v>23</v>
      </c>
      <c r="F24" s="48">
        <v>0.2</v>
      </c>
      <c r="G24" s="6" t="s">
        <v>130</v>
      </c>
      <c r="H24" s="45" t="s">
        <v>131</v>
      </c>
      <c r="I24" s="6" t="s">
        <v>104</v>
      </c>
      <c r="J24" s="63" t="s">
        <v>131</v>
      </c>
      <c r="K24" s="6" t="s">
        <v>105</v>
      </c>
      <c r="L24" s="237" t="s">
        <v>131</v>
      </c>
      <c r="M24" s="238"/>
      <c r="O24" s="59" t="s">
        <v>48</v>
      </c>
      <c r="AN24" s="1">
        <f>AN23+1</f>
        <v>2003</v>
      </c>
    </row>
    <row r="25" spans="1:15" ht="16.5" customHeight="1" thickBot="1">
      <c r="A25" s="191" t="s">
        <v>26</v>
      </c>
      <c r="B25" s="239" t="s">
        <v>119</v>
      </c>
      <c r="C25" s="191" t="s">
        <v>75</v>
      </c>
      <c r="D25" s="239" t="s">
        <v>119</v>
      </c>
      <c r="E25" s="191" t="s">
        <v>113</v>
      </c>
      <c r="F25" s="53" t="s">
        <v>116</v>
      </c>
      <c r="G25" s="47">
        <v>2016</v>
      </c>
      <c r="H25" s="47">
        <v>2017</v>
      </c>
      <c r="I25" s="47">
        <v>2018</v>
      </c>
      <c r="J25" s="47">
        <v>2019</v>
      </c>
      <c r="K25" s="47">
        <v>2020</v>
      </c>
      <c r="L25" s="196" t="s">
        <v>132</v>
      </c>
      <c r="M25" s="197"/>
      <c r="O25" s="59" t="s">
        <v>49</v>
      </c>
    </row>
    <row r="26" spans="1:15" ht="30" customHeight="1" thickBot="1">
      <c r="A26" s="192"/>
      <c r="B26" s="240"/>
      <c r="C26" s="192"/>
      <c r="D26" s="240"/>
      <c r="E26" s="195"/>
      <c r="F26" s="49" t="s">
        <v>114</v>
      </c>
      <c r="G26" s="52" t="s">
        <v>131</v>
      </c>
      <c r="H26" s="45" t="s">
        <v>131</v>
      </c>
      <c r="I26" s="45" t="s">
        <v>131</v>
      </c>
      <c r="J26" s="45" t="s">
        <v>131</v>
      </c>
      <c r="K26" s="45" t="s">
        <v>131</v>
      </c>
      <c r="L26" s="237"/>
      <c r="M26" s="238"/>
      <c r="O26" s="59" t="s">
        <v>61</v>
      </c>
    </row>
    <row r="27" spans="1:15" ht="30" customHeight="1" thickBot="1">
      <c r="A27" s="58"/>
      <c r="B27" s="55"/>
      <c r="C27" s="54"/>
      <c r="D27" s="54"/>
      <c r="E27" s="192"/>
      <c r="F27" s="56" t="s">
        <v>115</v>
      </c>
      <c r="G27" s="51" t="s">
        <v>131</v>
      </c>
      <c r="H27" s="45" t="s">
        <v>131</v>
      </c>
      <c r="I27" s="45" t="s">
        <v>131</v>
      </c>
      <c r="J27" s="45" t="s">
        <v>131</v>
      </c>
      <c r="K27" s="45"/>
      <c r="L27" s="237"/>
      <c r="M27" s="238"/>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6" t="s">
        <v>94</v>
      </c>
      <c r="B29" s="170"/>
      <c r="C29" s="167"/>
      <c r="D29" s="202" t="s">
        <v>77</v>
      </c>
      <c r="E29" s="244"/>
      <c r="F29" s="64">
        <v>0</v>
      </c>
      <c r="G29" s="29" t="s">
        <v>87</v>
      </c>
      <c r="H29" s="61">
        <v>0.2</v>
      </c>
      <c r="I29" s="247" t="s">
        <v>141</v>
      </c>
      <c r="J29" s="248"/>
      <c r="K29" s="248"/>
      <c r="L29" s="248"/>
      <c r="M29" s="249"/>
      <c r="O29" s="59" t="s">
        <v>51</v>
      </c>
      <c r="AN29" s="1" t="e">
        <f>AN28+1</f>
        <v>#REF!</v>
      </c>
    </row>
    <row r="30" spans="1:40" ht="24.75" customHeight="1" thickBot="1">
      <c r="A30" s="198"/>
      <c r="B30" s="243"/>
      <c r="C30" s="200"/>
      <c r="D30" s="213" t="s">
        <v>78</v>
      </c>
      <c r="E30" s="245"/>
      <c r="F30" s="79">
        <v>0.2001</v>
      </c>
      <c r="G30" s="80" t="s">
        <v>87</v>
      </c>
      <c r="H30" s="81">
        <v>0.66</v>
      </c>
      <c r="I30" s="250"/>
      <c r="J30" s="251"/>
      <c r="K30" s="251"/>
      <c r="L30" s="251"/>
      <c r="M30" s="252"/>
      <c r="O30" s="59" t="s">
        <v>52</v>
      </c>
      <c r="AN30" s="1" t="e">
        <f>#REF!+1</f>
        <v>#REF!</v>
      </c>
    </row>
    <row r="31" spans="1:40" ht="24.75" customHeight="1" thickBot="1">
      <c r="A31" s="168"/>
      <c r="B31" s="201"/>
      <c r="C31" s="169"/>
      <c r="D31" s="215" t="s">
        <v>79</v>
      </c>
      <c r="E31" s="246"/>
      <c r="F31" s="76">
        <v>0.661</v>
      </c>
      <c r="G31" s="77" t="s">
        <v>87</v>
      </c>
      <c r="H31" s="78">
        <v>1</v>
      </c>
      <c r="I31" s="253"/>
      <c r="J31" s="254"/>
      <c r="K31" s="254"/>
      <c r="L31" s="254"/>
      <c r="M31" s="255"/>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48" t="s">
        <v>30</v>
      </c>
      <c r="B33" s="149"/>
      <c r="C33" s="149"/>
      <c r="D33" s="149"/>
      <c r="E33" s="149"/>
      <c r="F33" s="149"/>
      <c r="G33" s="149"/>
      <c r="H33" s="149"/>
      <c r="I33" s="149"/>
      <c r="J33" s="149"/>
      <c r="K33" s="149"/>
      <c r="L33" s="149"/>
      <c r="M33" s="150"/>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148.5" customHeight="1" thickBot="1">
      <c r="A35" s="85"/>
      <c r="B35" s="66" t="s">
        <v>31</v>
      </c>
      <c r="C35" s="67" t="s">
        <v>32</v>
      </c>
      <c r="D35" s="67" t="str">
        <f>F19</f>
        <v>Respuestas emitidas por el IDEP a la ciudadanía que presentan observaciones de acuerdo a la evaluación de oportunidad, coherencia, claridad y/o calidez de los informes del Sistema Distrital de Quejas y Soluciones </v>
      </c>
      <c r="E35" s="67" t="str">
        <f>F20</f>
        <v>Requerimientos analizados por la Subsecretaria de Servicios a la Ciudadanía</v>
      </c>
      <c r="F35" s="67">
        <f>F21</f>
        <v>0</v>
      </c>
      <c r="G35" s="67">
        <f>F22</f>
        <v>0</v>
      </c>
      <c r="H35" s="68" t="s">
        <v>89</v>
      </c>
      <c r="I35" s="69" t="s">
        <v>93</v>
      </c>
      <c r="J35" s="89"/>
      <c r="K35" s="89"/>
      <c r="L35" s="89"/>
      <c r="M35" s="86"/>
      <c r="O35" s="59" t="s">
        <v>53</v>
      </c>
      <c r="AI35"/>
      <c r="AL35" s="1"/>
    </row>
    <row r="36" spans="1:38" ht="27" customHeight="1">
      <c r="A36" s="85"/>
      <c r="B36" s="37" t="s">
        <v>33</v>
      </c>
      <c r="C36" s="50">
        <v>0.2</v>
      </c>
      <c r="D36" s="143">
        <v>2</v>
      </c>
      <c r="E36" s="264">
        <v>18</v>
      </c>
      <c r="F36" s="38"/>
      <c r="G36" s="38"/>
      <c r="H36" s="97">
        <f>+D36/E36</f>
        <v>0.1111111111111111</v>
      </c>
      <c r="I36" s="94">
        <f>+H36</f>
        <v>0.1111111111111111</v>
      </c>
      <c r="J36" s="89"/>
      <c r="K36" s="89"/>
      <c r="L36" s="89"/>
      <c r="M36" s="86"/>
      <c r="O36" s="59" t="s">
        <v>65</v>
      </c>
      <c r="AI36"/>
      <c r="AL36" s="1"/>
    </row>
    <row r="37" spans="1:38" ht="27" customHeight="1">
      <c r="A37" s="85"/>
      <c r="B37" s="70" t="s">
        <v>34</v>
      </c>
      <c r="C37" s="71">
        <v>0.2</v>
      </c>
      <c r="D37" s="72">
        <v>0</v>
      </c>
      <c r="E37" s="8">
        <v>0</v>
      </c>
      <c r="F37" s="28"/>
      <c r="G37" s="28"/>
      <c r="H37" s="62" t="e">
        <f>+(D37/E37)</f>
        <v>#DIV/0!</v>
      </c>
      <c r="I37" s="73" t="e">
        <f>+H37</f>
        <v>#DIV/0!</v>
      </c>
      <c r="J37" s="89"/>
      <c r="K37" s="89"/>
      <c r="L37" s="89"/>
      <c r="M37" s="86"/>
      <c r="O37" s="59" t="s">
        <v>66</v>
      </c>
      <c r="AI37"/>
      <c r="AL37" s="1"/>
    </row>
    <row r="38" spans="1:38" ht="27" customHeight="1">
      <c r="A38" s="85"/>
      <c r="B38" s="33" t="s">
        <v>35</v>
      </c>
      <c r="C38" s="71">
        <v>0.2</v>
      </c>
      <c r="D38" s="72"/>
      <c r="E38" s="8"/>
      <c r="F38" s="28"/>
      <c r="G38" s="28"/>
      <c r="H38" s="96">
        <v>0</v>
      </c>
      <c r="I38" s="98">
        <f>+H38</f>
        <v>0</v>
      </c>
      <c r="J38" s="89"/>
      <c r="K38" s="89"/>
      <c r="L38" s="89"/>
      <c r="M38" s="86"/>
      <c r="O38" s="21" t="s">
        <v>69</v>
      </c>
      <c r="AI38"/>
      <c r="AL38" s="1"/>
    </row>
    <row r="39" spans="1:38" ht="27" customHeight="1" thickBot="1">
      <c r="A39" s="85"/>
      <c r="B39" s="34" t="s">
        <v>36</v>
      </c>
      <c r="C39" s="74">
        <v>0.2</v>
      </c>
      <c r="D39" s="99"/>
      <c r="E39" s="35"/>
      <c r="F39" s="36"/>
      <c r="G39" s="36"/>
      <c r="H39" s="100">
        <v>0</v>
      </c>
      <c r="I39" s="101">
        <f>+H39</f>
        <v>0</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48" t="s">
        <v>37</v>
      </c>
      <c r="B57" s="149"/>
      <c r="C57" s="149"/>
      <c r="D57" s="149"/>
      <c r="E57" s="149"/>
      <c r="F57" s="149"/>
      <c r="G57" s="149"/>
      <c r="H57" s="149"/>
      <c r="I57" s="149"/>
      <c r="J57" s="149"/>
      <c r="K57" s="149"/>
      <c r="L57" s="149"/>
      <c r="M57" s="150"/>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36.75" customHeight="1" thickBot="1">
      <c r="A59" s="191" t="s">
        <v>38</v>
      </c>
      <c r="B59" s="166" t="s">
        <v>39</v>
      </c>
      <c r="C59" s="170"/>
      <c r="D59" s="170"/>
      <c r="E59" s="167"/>
      <c r="F59" s="151" t="s">
        <v>90</v>
      </c>
      <c r="G59" s="152"/>
      <c r="H59" s="166" t="s">
        <v>40</v>
      </c>
      <c r="I59" s="170"/>
      <c r="J59" s="170"/>
      <c r="K59" s="170"/>
      <c r="L59" s="170"/>
      <c r="M59" s="167"/>
      <c r="O59" s="1" t="s">
        <v>121</v>
      </c>
      <c r="AN59" s="1" t="e">
        <f t="shared" si="0"/>
        <v>#REF!</v>
      </c>
    </row>
    <row r="60" spans="1:15" ht="25.5" customHeight="1" thickBot="1">
      <c r="A60" s="192"/>
      <c r="B60" s="168"/>
      <c r="C60" s="201"/>
      <c r="D60" s="201"/>
      <c r="E60" s="169"/>
      <c r="F60" s="6" t="s">
        <v>91</v>
      </c>
      <c r="G60" s="41" t="s">
        <v>92</v>
      </c>
      <c r="H60" s="168"/>
      <c r="I60" s="201"/>
      <c r="J60" s="201"/>
      <c r="K60" s="201"/>
      <c r="L60" s="201"/>
      <c r="M60" s="169"/>
      <c r="O60" s="1" t="s">
        <v>111</v>
      </c>
    </row>
    <row r="61" spans="1:40" ht="323.25" customHeight="1" thickBot="1">
      <c r="A61" s="10" t="s">
        <v>33</v>
      </c>
      <c r="B61" s="217" t="s">
        <v>150</v>
      </c>
      <c r="C61" s="241"/>
      <c r="D61" s="241"/>
      <c r="E61" s="242"/>
      <c r="F61" s="32"/>
      <c r="G61" s="90" t="s">
        <v>149</v>
      </c>
      <c r="H61" s="220"/>
      <c r="I61" s="221"/>
      <c r="J61" s="221"/>
      <c r="K61" s="221"/>
      <c r="L61" s="221"/>
      <c r="M61" s="222"/>
      <c r="AN61" s="1" t="e">
        <f>AN59+1</f>
        <v>#REF!</v>
      </c>
    </row>
    <row r="62" spans="1:40" ht="165" customHeight="1" thickBot="1">
      <c r="A62" s="10" t="s">
        <v>34</v>
      </c>
      <c r="B62" s="217" t="s">
        <v>166</v>
      </c>
      <c r="C62" s="218"/>
      <c r="D62" s="218"/>
      <c r="E62" s="219"/>
      <c r="F62" s="32"/>
      <c r="G62" s="90" t="s">
        <v>149</v>
      </c>
      <c r="H62" s="220"/>
      <c r="I62" s="221"/>
      <c r="J62" s="221"/>
      <c r="K62" s="221"/>
      <c r="L62" s="221"/>
      <c r="M62" s="222"/>
      <c r="AN62" s="1" t="e">
        <f t="shared" si="0"/>
        <v>#REF!</v>
      </c>
    </row>
    <row r="63" spans="1:40" ht="46.5" customHeight="1" thickBot="1">
      <c r="A63" s="10" t="s">
        <v>41</v>
      </c>
      <c r="B63" s="217"/>
      <c r="C63" s="241"/>
      <c r="D63" s="241"/>
      <c r="E63" s="242"/>
      <c r="F63" s="32"/>
      <c r="G63" s="90"/>
      <c r="H63" s="220"/>
      <c r="I63" s="221"/>
      <c r="J63" s="221"/>
      <c r="K63" s="221"/>
      <c r="L63" s="221"/>
      <c r="M63" s="222"/>
      <c r="AN63" s="1" t="e">
        <f>#REF!+1</f>
        <v>#REF!</v>
      </c>
    </row>
    <row r="64" spans="1:40" ht="52.5" customHeight="1" thickBot="1">
      <c r="A64" s="10" t="s">
        <v>36</v>
      </c>
      <c r="B64" s="217"/>
      <c r="C64" s="241"/>
      <c r="D64" s="241"/>
      <c r="E64" s="242"/>
      <c r="F64" s="32"/>
      <c r="G64" s="90"/>
      <c r="H64" s="220"/>
      <c r="I64" s="221"/>
      <c r="J64" s="221"/>
      <c r="K64" s="221"/>
      <c r="L64" s="221"/>
      <c r="M64" s="222"/>
      <c r="AN64" s="1" t="e">
        <f t="shared" si="0"/>
        <v>#REF!</v>
      </c>
    </row>
    <row r="65" spans="1:40" ht="35.25" customHeight="1" thickBot="1">
      <c r="A65" s="10" t="s">
        <v>42</v>
      </c>
      <c r="B65" s="256"/>
      <c r="C65" s="257"/>
      <c r="D65" s="257"/>
      <c r="E65" s="257"/>
      <c r="F65" s="32"/>
      <c r="G65" s="90"/>
      <c r="H65" s="220"/>
      <c r="I65" s="221"/>
      <c r="J65" s="221"/>
      <c r="K65" s="221"/>
      <c r="L65" s="221"/>
      <c r="M65" s="222"/>
      <c r="AN65" s="1" t="e">
        <f>#REF!+1</f>
        <v>#REF!</v>
      </c>
    </row>
    <row r="66" spans="1:40" ht="24.75" customHeight="1">
      <c r="A66" s="89"/>
      <c r="B66" s="258"/>
      <c r="C66" s="258"/>
      <c r="D66" s="258"/>
      <c r="E66" s="258"/>
      <c r="F66" s="258"/>
      <c r="G66" s="258"/>
      <c r="H66" s="258"/>
      <c r="I66" s="258"/>
      <c r="J66" s="258"/>
      <c r="K66" s="258"/>
      <c r="L66" s="258"/>
      <c r="M66" s="258"/>
      <c r="AN66" s="1" t="e">
        <f t="shared" si="0"/>
        <v>#REF!</v>
      </c>
    </row>
    <row r="67" spans="1:40" ht="24.75" customHeight="1" hidden="1">
      <c r="A67" s="89"/>
      <c r="B67" s="258"/>
      <c r="C67" s="258"/>
      <c r="D67" s="258"/>
      <c r="E67" s="258"/>
      <c r="F67" s="258"/>
      <c r="G67" s="258"/>
      <c r="H67" s="258"/>
      <c r="I67" s="258"/>
      <c r="J67" s="258"/>
      <c r="K67" s="258"/>
      <c r="L67" s="258"/>
      <c r="M67" s="258"/>
      <c r="AN67" s="1" t="e">
        <f t="shared" si="0"/>
        <v>#REF!</v>
      </c>
    </row>
    <row r="68" spans="1:40" ht="24.75" customHeight="1" hidden="1">
      <c r="A68" s="89"/>
      <c r="B68" s="258"/>
      <c r="C68" s="258"/>
      <c r="D68" s="258"/>
      <c r="E68" s="258"/>
      <c r="F68" s="258"/>
      <c r="G68" s="258"/>
      <c r="H68" s="258"/>
      <c r="I68" s="258"/>
      <c r="J68" s="258"/>
      <c r="K68" s="258"/>
      <c r="L68" s="258"/>
      <c r="M68" s="258"/>
      <c r="AN68" s="1" t="e">
        <f t="shared" si="0"/>
        <v>#REF!</v>
      </c>
    </row>
    <row r="69" spans="1:13" ht="24.75" customHeight="1" hidden="1">
      <c r="A69" s="89"/>
      <c r="B69" s="258"/>
      <c r="C69" s="258"/>
      <c r="D69" s="258"/>
      <c r="E69" s="258"/>
      <c r="F69" s="258"/>
      <c r="G69" s="258"/>
      <c r="H69" s="258"/>
      <c r="I69" s="258"/>
      <c r="J69" s="258"/>
      <c r="K69" s="258"/>
      <c r="L69" s="258"/>
      <c r="M69" s="258"/>
    </row>
    <row r="70" spans="1:13" ht="24.75" customHeight="1" hidden="1">
      <c r="A70" s="89"/>
      <c r="B70" s="258"/>
      <c r="C70" s="258"/>
      <c r="D70" s="258"/>
      <c r="E70" s="258"/>
      <c r="F70" s="258"/>
      <c r="G70" s="258"/>
      <c r="H70" s="258"/>
      <c r="I70" s="258"/>
      <c r="J70" s="258"/>
      <c r="K70" s="258"/>
      <c r="L70" s="258"/>
      <c r="M70" s="258"/>
    </row>
    <row r="71" spans="1:13" ht="12.75" hidden="1">
      <c r="A71" s="89"/>
      <c r="B71" s="89"/>
      <c r="C71" s="89"/>
      <c r="D71" s="89"/>
      <c r="E71" s="89"/>
      <c r="F71" s="89"/>
      <c r="G71" s="89"/>
      <c r="H71" s="89"/>
      <c r="I71" s="89"/>
      <c r="J71" s="89"/>
      <c r="K71" s="89"/>
      <c r="L71" s="89"/>
      <c r="M71" s="8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9"/>
      <c r="C86" s="89"/>
      <c r="D86" s="89"/>
      <c r="E86" s="89"/>
      <c r="F86" s="259"/>
      <c r="G86" s="259"/>
      <c r="H86" s="259"/>
      <c r="I86" s="11" t="s">
        <v>43</v>
      </c>
      <c r="K86" s="12"/>
    </row>
    <row r="87" spans="2:11" ht="15" hidden="1">
      <c r="B87" s="89"/>
      <c r="C87" s="89"/>
      <c r="D87" s="89"/>
      <c r="E87" s="89"/>
      <c r="F87" s="259"/>
      <c r="G87" s="259"/>
      <c r="H87" s="259"/>
      <c r="I87" s="11" t="s">
        <v>44</v>
      </c>
      <c r="K87" s="12"/>
    </row>
    <row r="88" spans="2:11" ht="15" hidden="1">
      <c r="B88" s="89"/>
      <c r="C88" s="89"/>
      <c r="D88" s="89"/>
      <c r="E88" s="89"/>
      <c r="F88" s="259"/>
      <c r="G88" s="259"/>
      <c r="H88" s="259"/>
      <c r="I88" s="11" t="s">
        <v>45</v>
      </c>
      <c r="K88" s="12"/>
    </row>
    <row r="89" spans="2:11" ht="15" hidden="1">
      <c r="B89" s="89"/>
      <c r="C89" s="89"/>
      <c r="D89" s="89"/>
      <c r="E89" s="89"/>
      <c r="F89" s="259"/>
      <c r="G89" s="259"/>
      <c r="H89" s="259"/>
      <c r="K89" s="12"/>
    </row>
    <row r="90" spans="2:11" ht="15" hidden="1">
      <c r="B90" s="89"/>
      <c r="C90" s="89"/>
      <c r="D90" s="89"/>
      <c r="E90" s="89"/>
      <c r="F90" s="259"/>
      <c r="G90" s="259"/>
      <c r="H90" s="259"/>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9:I69"/>
    <mergeCell ref="J66:M66"/>
    <mergeCell ref="B70:I70"/>
    <mergeCell ref="J70:M70"/>
    <mergeCell ref="F86:H87"/>
    <mergeCell ref="F88:H88"/>
    <mergeCell ref="F89:H90"/>
    <mergeCell ref="B67:I67"/>
    <mergeCell ref="J67:M67"/>
    <mergeCell ref="B68:I68"/>
    <mergeCell ref="J68:M68"/>
    <mergeCell ref="B62:E62"/>
    <mergeCell ref="H62:M62"/>
    <mergeCell ref="B63:E63"/>
    <mergeCell ref="H63:M63"/>
    <mergeCell ref="J69:M69"/>
    <mergeCell ref="B64:E64"/>
    <mergeCell ref="H64:M64"/>
    <mergeCell ref="B65:E65"/>
    <mergeCell ref="H65:M65"/>
    <mergeCell ref="B66:I66"/>
    <mergeCell ref="A57:M57"/>
    <mergeCell ref="A59:A60"/>
    <mergeCell ref="B59:E60"/>
    <mergeCell ref="F59:G59"/>
    <mergeCell ref="H59:M60"/>
    <mergeCell ref="B61:E61"/>
    <mergeCell ref="H61:M61"/>
    <mergeCell ref="A29:C31"/>
    <mergeCell ref="D29:E29"/>
    <mergeCell ref="D30:E30"/>
    <mergeCell ref="D31:E31"/>
    <mergeCell ref="I29:M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49"/>
  <sheetViews>
    <sheetView showGridLines="0" view="pageBreakPreview" zoomScaleNormal="80" zoomScaleSheetLayoutView="100" zoomScalePageLayoutView="0" workbookViewId="0" topLeftCell="A28">
      <selection activeCell="D37" sqref="D37"/>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4"/>
      <c r="B1" s="144"/>
      <c r="C1" s="145" t="s">
        <v>58</v>
      </c>
      <c r="D1" s="145"/>
      <c r="E1" s="145"/>
      <c r="F1" s="145"/>
      <c r="G1" s="145"/>
      <c r="H1" s="145"/>
      <c r="I1" s="145"/>
      <c r="J1" s="145"/>
      <c r="K1" s="146" t="s">
        <v>59</v>
      </c>
      <c r="L1" s="146"/>
      <c r="M1" s="146"/>
    </row>
    <row r="2" spans="1:15" ht="25.5" customHeight="1" thickBot="1">
      <c r="A2" s="144"/>
      <c r="B2" s="144"/>
      <c r="C2" s="145"/>
      <c r="D2" s="145"/>
      <c r="E2" s="145"/>
      <c r="F2" s="145"/>
      <c r="G2" s="145"/>
      <c r="H2" s="145"/>
      <c r="I2" s="145"/>
      <c r="J2" s="145"/>
      <c r="K2" s="232" t="s">
        <v>117</v>
      </c>
      <c r="L2" s="232"/>
      <c r="M2" s="232"/>
      <c r="O2" s="21" t="s">
        <v>71</v>
      </c>
    </row>
    <row r="3" spans="1:15" ht="25.5" customHeight="1" thickBot="1">
      <c r="A3" s="144"/>
      <c r="B3" s="144"/>
      <c r="C3" s="145"/>
      <c r="D3" s="145"/>
      <c r="E3" s="145"/>
      <c r="F3" s="145"/>
      <c r="G3" s="145"/>
      <c r="H3" s="145"/>
      <c r="I3" s="145"/>
      <c r="J3" s="145"/>
      <c r="K3" s="232" t="s">
        <v>118</v>
      </c>
      <c r="L3" s="232"/>
      <c r="M3" s="232"/>
      <c r="O3" s="89" t="s">
        <v>6</v>
      </c>
    </row>
    <row r="4" spans="1:15" ht="14.25" customHeight="1" thickBot="1">
      <c r="A4" s="13"/>
      <c r="B4" s="14"/>
      <c r="C4" s="15"/>
      <c r="D4" s="15"/>
      <c r="E4" s="15"/>
      <c r="F4" s="15"/>
      <c r="G4" s="15"/>
      <c r="H4" s="15"/>
      <c r="I4" s="15"/>
      <c r="J4" s="15"/>
      <c r="K4" s="16"/>
      <c r="L4" s="16"/>
      <c r="M4" s="17"/>
      <c r="O4" s="89" t="s">
        <v>8</v>
      </c>
    </row>
    <row r="5" spans="1:15" ht="13.5" thickBot="1">
      <c r="A5" s="148" t="s">
        <v>60</v>
      </c>
      <c r="B5" s="149"/>
      <c r="C5" s="149"/>
      <c r="D5" s="149"/>
      <c r="E5" s="149"/>
      <c r="F5" s="149"/>
      <c r="G5" s="149"/>
      <c r="H5" s="149"/>
      <c r="I5" s="149"/>
      <c r="J5" s="149"/>
      <c r="K5" s="149"/>
      <c r="L5" s="149"/>
      <c r="M5" s="150"/>
      <c r="O5" s="89" t="s">
        <v>10</v>
      </c>
    </row>
    <row r="6" spans="1:15" ht="13.5" thickBot="1">
      <c r="A6" s="42"/>
      <c r="B6" s="5"/>
      <c r="C6" s="5"/>
      <c r="D6" s="5"/>
      <c r="E6" s="5"/>
      <c r="F6" s="5"/>
      <c r="G6" s="5"/>
      <c r="H6" s="5"/>
      <c r="I6" s="5"/>
      <c r="J6" s="5"/>
      <c r="K6" s="5"/>
      <c r="L6" s="5"/>
      <c r="M6" s="43"/>
      <c r="O6" s="21" t="s">
        <v>72</v>
      </c>
    </row>
    <row r="7" spans="1:15" ht="30" customHeight="1" thickBot="1">
      <c r="A7" s="151" t="s">
        <v>1</v>
      </c>
      <c r="B7" s="152"/>
      <c r="C7" s="153" t="s">
        <v>50</v>
      </c>
      <c r="D7" s="154"/>
      <c r="E7" s="154"/>
      <c r="F7" s="154"/>
      <c r="G7" s="154"/>
      <c r="H7" s="155"/>
      <c r="I7" s="151" t="s">
        <v>2</v>
      </c>
      <c r="J7" s="156"/>
      <c r="K7" s="152"/>
      <c r="L7" s="157" t="s">
        <v>3</v>
      </c>
      <c r="M7" s="158"/>
      <c r="O7" s="89" t="s">
        <v>13</v>
      </c>
    </row>
    <row r="8" spans="1:15" ht="30" customHeight="1" thickBot="1">
      <c r="A8" s="151" t="s">
        <v>4</v>
      </c>
      <c r="B8" s="152"/>
      <c r="C8" s="153" t="s">
        <v>122</v>
      </c>
      <c r="D8" s="154"/>
      <c r="E8" s="154"/>
      <c r="F8" s="154"/>
      <c r="G8" s="154"/>
      <c r="H8" s="154"/>
      <c r="I8" s="154"/>
      <c r="J8" s="154"/>
      <c r="K8" s="154"/>
      <c r="L8" s="154"/>
      <c r="M8" s="155"/>
      <c r="O8" s="89" t="s">
        <v>18</v>
      </c>
    </row>
    <row r="9" spans="1:16" ht="30" customHeight="1" thickBot="1">
      <c r="A9" s="151" t="s">
        <v>5</v>
      </c>
      <c r="B9" s="152"/>
      <c r="C9" s="159" t="s">
        <v>68</v>
      </c>
      <c r="D9" s="160"/>
      <c r="E9" s="160"/>
      <c r="F9" s="160"/>
      <c r="G9" s="160"/>
      <c r="H9" s="160"/>
      <c r="I9" s="160"/>
      <c r="J9" s="160"/>
      <c r="K9" s="160"/>
      <c r="L9" s="160"/>
      <c r="M9" s="161"/>
      <c r="O9" s="89" t="s">
        <v>20</v>
      </c>
      <c r="P9" s="18"/>
    </row>
    <row r="10" spans="1:15" ht="13.5" thickBot="1">
      <c r="A10" s="2"/>
      <c r="B10" s="89"/>
      <c r="C10" s="89"/>
      <c r="D10" s="89"/>
      <c r="E10" s="89"/>
      <c r="F10" s="89"/>
      <c r="G10" s="89"/>
      <c r="H10" s="89"/>
      <c r="I10" s="89"/>
      <c r="J10" s="89"/>
      <c r="K10" s="89"/>
      <c r="L10" s="89"/>
      <c r="M10" s="44"/>
      <c r="O10" s="21" t="s">
        <v>74</v>
      </c>
    </row>
    <row r="11" spans="1:15" ht="30" customHeight="1" thickBot="1">
      <c r="A11" s="151" t="s">
        <v>7</v>
      </c>
      <c r="B11" s="152"/>
      <c r="C11" s="162" t="s">
        <v>142</v>
      </c>
      <c r="D11" s="163"/>
      <c r="E11" s="163"/>
      <c r="F11" s="163"/>
      <c r="G11" s="163"/>
      <c r="H11" s="163"/>
      <c r="I11" s="163"/>
      <c r="J11" s="163"/>
      <c r="K11" s="27" t="s">
        <v>82</v>
      </c>
      <c r="L11" s="164" t="s">
        <v>136</v>
      </c>
      <c r="M11" s="165"/>
      <c r="O11" s="89" t="s">
        <v>21</v>
      </c>
    </row>
    <row r="12" spans="1:15" ht="30" customHeight="1" thickBot="1">
      <c r="A12" s="151" t="s">
        <v>9</v>
      </c>
      <c r="B12" s="152"/>
      <c r="C12" s="153" t="s">
        <v>143</v>
      </c>
      <c r="D12" s="154"/>
      <c r="E12" s="154"/>
      <c r="F12" s="154"/>
      <c r="G12" s="154"/>
      <c r="H12" s="154"/>
      <c r="I12" s="154"/>
      <c r="J12" s="154"/>
      <c r="K12" s="154"/>
      <c r="L12" s="154"/>
      <c r="M12" s="155"/>
      <c r="O12" s="89" t="s">
        <v>0</v>
      </c>
    </row>
    <row r="13" spans="1:15" ht="33.75" customHeight="1" thickBot="1">
      <c r="A13" s="151" t="s">
        <v>96</v>
      </c>
      <c r="B13" s="152"/>
      <c r="C13" s="153" t="s">
        <v>146</v>
      </c>
      <c r="D13" s="154"/>
      <c r="E13" s="154"/>
      <c r="F13" s="154"/>
      <c r="G13" s="154"/>
      <c r="H13" s="154"/>
      <c r="I13" s="154"/>
      <c r="J13" s="154"/>
      <c r="K13" s="154"/>
      <c r="L13" s="154"/>
      <c r="M13" s="155"/>
      <c r="O13" s="1" t="s">
        <v>119</v>
      </c>
    </row>
    <row r="14" spans="1:15" ht="30" customHeight="1" thickBot="1">
      <c r="A14" s="151" t="s">
        <v>106</v>
      </c>
      <c r="B14" s="152"/>
      <c r="C14" s="153" t="s">
        <v>111</v>
      </c>
      <c r="D14" s="154"/>
      <c r="E14" s="154"/>
      <c r="F14" s="154"/>
      <c r="G14" s="154"/>
      <c r="H14" s="154"/>
      <c r="I14" s="154"/>
      <c r="J14" s="154"/>
      <c r="K14" s="154"/>
      <c r="L14" s="154"/>
      <c r="M14" s="155"/>
      <c r="O14" s="1" t="s">
        <v>120</v>
      </c>
    </row>
    <row r="15" spans="1:15" ht="30" customHeight="1" thickBot="1">
      <c r="A15" s="151" t="s">
        <v>112</v>
      </c>
      <c r="B15" s="152"/>
      <c r="C15" s="157" t="s">
        <v>124</v>
      </c>
      <c r="D15" s="233"/>
      <c r="E15" s="233"/>
      <c r="F15" s="233"/>
      <c r="G15" s="233"/>
      <c r="H15" s="233"/>
      <c r="I15" s="233"/>
      <c r="J15" s="233"/>
      <c r="K15" s="233"/>
      <c r="L15" s="233"/>
      <c r="M15" s="158"/>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6" t="s">
        <v>11</v>
      </c>
      <c r="B17" s="167"/>
      <c r="C17" s="166" t="s">
        <v>76</v>
      </c>
      <c r="D17" s="167"/>
      <c r="E17" s="166" t="s">
        <v>12</v>
      </c>
      <c r="F17" s="170"/>
      <c r="G17" s="170"/>
      <c r="H17" s="170"/>
      <c r="I17" s="170"/>
      <c r="J17" s="170"/>
      <c r="K17" s="170"/>
      <c r="L17" s="170"/>
      <c r="M17" s="167"/>
      <c r="O17" s="21" t="s">
        <v>83</v>
      </c>
    </row>
    <row r="18" spans="1:15" ht="53.25" customHeight="1" thickBot="1">
      <c r="A18" s="168"/>
      <c r="B18" s="169"/>
      <c r="C18" s="168"/>
      <c r="D18" s="169"/>
      <c r="E18" s="6" t="s">
        <v>14</v>
      </c>
      <c r="F18" s="151" t="s">
        <v>15</v>
      </c>
      <c r="G18" s="156"/>
      <c r="H18" s="152"/>
      <c r="I18" s="41" t="s">
        <v>16</v>
      </c>
      <c r="J18" s="151" t="s">
        <v>125</v>
      </c>
      <c r="K18" s="156"/>
      <c r="L18" s="152"/>
      <c r="M18" s="6" t="s">
        <v>17</v>
      </c>
      <c r="O18" s="89" t="s">
        <v>27</v>
      </c>
    </row>
    <row r="19" spans="1:15" ht="36.75" customHeight="1" thickBot="1">
      <c r="A19" s="171" t="s">
        <v>144</v>
      </c>
      <c r="B19" s="172"/>
      <c r="C19" s="177" t="s">
        <v>85</v>
      </c>
      <c r="D19" s="178"/>
      <c r="E19" s="4">
        <v>1</v>
      </c>
      <c r="F19" s="183" t="s">
        <v>140</v>
      </c>
      <c r="G19" s="184"/>
      <c r="H19" s="185"/>
      <c r="I19" s="88" t="s">
        <v>128</v>
      </c>
      <c r="J19" s="183" t="s">
        <v>139</v>
      </c>
      <c r="K19" s="184"/>
      <c r="L19" s="185"/>
      <c r="M19" s="7" t="s">
        <v>119</v>
      </c>
      <c r="O19" s="89" t="s">
        <v>28</v>
      </c>
    </row>
    <row r="20" spans="1:15" ht="36.75" customHeight="1" thickBot="1">
      <c r="A20" s="173"/>
      <c r="B20" s="174"/>
      <c r="C20" s="179"/>
      <c r="D20" s="180"/>
      <c r="E20" s="4">
        <v>2</v>
      </c>
      <c r="F20" s="183" t="s">
        <v>138</v>
      </c>
      <c r="G20" s="184"/>
      <c r="H20" s="185"/>
      <c r="I20" s="88" t="s">
        <v>128</v>
      </c>
      <c r="J20" s="183" t="s">
        <v>139</v>
      </c>
      <c r="K20" s="184"/>
      <c r="L20" s="185"/>
      <c r="M20" s="7" t="s">
        <v>119</v>
      </c>
      <c r="O20" s="89" t="s">
        <v>3</v>
      </c>
    </row>
    <row r="21" spans="1:15" ht="36.75" customHeight="1" thickBot="1">
      <c r="A21" s="173"/>
      <c r="B21" s="174"/>
      <c r="C21" s="179"/>
      <c r="D21" s="180"/>
      <c r="E21" s="4">
        <v>3</v>
      </c>
      <c r="F21" s="183" t="s">
        <v>145</v>
      </c>
      <c r="G21" s="184"/>
      <c r="H21" s="185"/>
      <c r="I21" s="92" t="s">
        <v>128</v>
      </c>
      <c r="J21" s="183" t="s">
        <v>139</v>
      </c>
      <c r="K21" s="184"/>
      <c r="L21" s="185"/>
      <c r="M21" s="7" t="s">
        <v>119</v>
      </c>
      <c r="O21" s="89" t="s">
        <v>29</v>
      </c>
    </row>
    <row r="22" spans="1:15" ht="36.75" customHeight="1" thickBot="1">
      <c r="A22" s="175"/>
      <c r="B22" s="176"/>
      <c r="C22" s="181"/>
      <c r="D22" s="182"/>
      <c r="E22" s="4"/>
      <c r="F22" s="183"/>
      <c r="G22" s="184"/>
      <c r="H22" s="185"/>
      <c r="I22" s="88"/>
      <c r="J22" s="234"/>
      <c r="K22" s="235"/>
      <c r="L22" s="236"/>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10</v>
      </c>
      <c r="C24" s="40" t="s">
        <v>73</v>
      </c>
      <c r="D24" s="87" t="s">
        <v>18</v>
      </c>
      <c r="E24" s="6" t="s">
        <v>23</v>
      </c>
      <c r="F24" s="48">
        <v>1</v>
      </c>
      <c r="G24" s="6" t="s">
        <v>130</v>
      </c>
      <c r="H24" s="45" t="s">
        <v>131</v>
      </c>
      <c r="I24" s="6" t="s">
        <v>104</v>
      </c>
      <c r="J24" s="45" t="s">
        <v>131</v>
      </c>
      <c r="K24" s="6" t="s">
        <v>105</v>
      </c>
      <c r="L24" s="237" t="s">
        <v>131</v>
      </c>
      <c r="M24" s="238"/>
      <c r="O24" s="59" t="s">
        <v>48</v>
      </c>
      <c r="AN24" s="1">
        <f>AN23+1</f>
        <v>2003</v>
      </c>
    </row>
    <row r="25" spans="1:15" ht="16.5" customHeight="1" thickBot="1">
      <c r="A25" s="191" t="s">
        <v>26</v>
      </c>
      <c r="B25" s="239" t="s">
        <v>119</v>
      </c>
      <c r="C25" s="191" t="s">
        <v>75</v>
      </c>
      <c r="D25" s="239" t="s">
        <v>119</v>
      </c>
      <c r="E25" s="191" t="s">
        <v>113</v>
      </c>
      <c r="F25" s="53" t="s">
        <v>116</v>
      </c>
      <c r="G25" s="47">
        <v>2016</v>
      </c>
      <c r="H25" s="47">
        <v>2017</v>
      </c>
      <c r="I25" s="47">
        <v>2018</v>
      </c>
      <c r="J25" s="47">
        <v>2019</v>
      </c>
      <c r="K25" s="47">
        <v>2020</v>
      </c>
      <c r="L25" s="196" t="s">
        <v>132</v>
      </c>
      <c r="M25" s="197"/>
      <c r="O25" s="59" t="s">
        <v>49</v>
      </c>
    </row>
    <row r="26" spans="1:15" ht="30" customHeight="1" thickBot="1">
      <c r="A26" s="192"/>
      <c r="B26" s="240"/>
      <c r="C26" s="192"/>
      <c r="D26" s="240"/>
      <c r="E26" s="195"/>
      <c r="F26" s="49" t="s">
        <v>114</v>
      </c>
      <c r="G26" s="45" t="s">
        <v>131</v>
      </c>
      <c r="H26" s="45" t="s">
        <v>131</v>
      </c>
      <c r="I26" s="45" t="s">
        <v>131</v>
      </c>
      <c r="J26" s="45" t="s">
        <v>131</v>
      </c>
      <c r="K26" s="45" t="s">
        <v>131</v>
      </c>
      <c r="L26" s="237"/>
      <c r="M26" s="238"/>
      <c r="O26" s="59" t="s">
        <v>61</v>
      </c>
    </row>
    <row r="27" spans="1:15" ht="30" customHeight="1" thickBot="1">
      <c r="A27" s="58"/>
      <c r="B27" s="55"/>
      <c r="C27" s="54"/>
      <c r="D27" s="54"/>
      <c r="E27" s="192"/>
      <c r="F27" s="56" t="s">
        <v>115</v>
      </c>
      <c r="G27" s="51"/>
      <c r="H27" s="45"/>
      <c r="I27" s="45"/>
      <c r="J27" s="45"/>
      <c r="K27" s="45"/>
      <c r="L27" s="237"/>
      <c r="M27" s="238"/>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6" t="s">
        <v>94</v>
      </c>
      <c r="B29" s="170"/>
      <c r="C29" s="167"/>
      <c r="D29" s="202" t="s">
        <v>77</v>
      </c>
      <c r="E29" s="203"/>
      <c r="F29" s="64">
        <v>1</v>
      </c>
      <c r="G29" s="29" t="s">
        <v>87</v>
      </c>
      <c r="H29" s="61">
        <v>1</v>
      </c>
      <c r="I29" s="260" t="s">
        <v>88</v>
      </c>
      <c r="J29" s="261"/>
      <c r="K29" s="25"/>
      <c r="L29" s="262"/>
      <c r="M29" s="178"/>
      <c r="O29" s="59" t="s">
        <v>51</v>
      </c>
      <c r="AN29" s="1" t="e">
        <f>AN28+1</f>
        <v>#REF!</v>
      </c>
    </row>
    <row r="30" spans="1:40" ht="24.75" customHeight="1" thickBot="1">
      <c r="A30" s="198"/>
      <c r="B30" s="243"/>
      <c r="C30" s="200"/>
      <c r="D30" s="213" t="s">
        <v>78</v>
      </c>
      <c r="E30" s="214"/>
      <c r="F30" s="91">
        <v>0.75</v>
      </c>
      <c r="G30" s="30" t="s">
        <v>87</v>
      </c>
      <c r="H30" s="83">
        <v>0.999</v>
      </c>
      <c r="I30" s="23"/>
      <c r="J30" s="24"/>
      <c r="K30" s="24"/>
      <c r="L30" s="259"/>
      <c r="M30" s="180"/>
      <c r="O30" s="59" t="s">
        <v>52</v>
      </c>
      <c r="AN30" s="1" t="e">
        <f>#REF!+1</f>
        <v>#REF!</v>
      </c>
    </row>
    <row r="31" spans="1:40" ht="24.75" customHeight="1" thickBot="1">
      <c r="A31" s="168"/>
      <c r="B31" s="201"/>
      <c r="C31" s="169"/>
      <c r="D31" s="215" t="s">
        <v>79</v>
      </c>
      <c r="E31" s="246"/>
      <c r="F31" s="82">
        <v>0</v>
      </c>
      <c r="G31" s="31" t="s">
        <v>87</v>
      </c>
      <c r="H31" s="84">
        <v>0.749</v>
      </c>
      <c r="I31" s="26"/>
      <c r="J31" s="26"/>
      <c r="K31" s="26"/>
      <c r="L31" s="263"/>
      <c r="M31" s="182"/>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48" t="s">
        <v>30</v>
      </c>
      <c r="B33" s="149"/>
      <c r="C33" s="149"/>
      <c r="D33" s="149"/>
      <c r="E33" s="149"/>
      <c r="F33" s="149"/>
      <c r="G33" s="149"/>
      <c r="H33" s="149"/>
      <c r="I33" s="149"/>
      <c r="J33" s="149"/>
      <c r="K33" s="149"/>
      <c r="L33" s="149"/>
      <c r="M33" s="150"/>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71.25" customHeight="1" thickBot="1">
      <c r="A35" s="85"/>
      <c r="B35" s="66" t="s">
        <v>31</v>
      </c>
      <c r="C35" s="67" t="s">
        <v>32</v>
      </c>
      <c r="D35" s="67" t="str">
        <f>F19</f>
        <v>PQRS  atendidos oportunamente dentro de los tiempos de ley </v>
      </c>
      <c r="E35" s="67" t="str">
        <f>F20</f>
        <v>Cantidad total  de PQRS recibidos</v>
      </c>
      <c r="F35" s="67" t="str">
        <f>F21</f>
        <v>Cantidad de PQRS en proceso de respuesta dentro de los términos de ley</v>
      </c>
      <c r="G35" s="67">
        <f>F22</f>
        <v>0</v>
      </c>
      <c r="H35" s="68" t="s">
        <v>89</v>
      </c>
      <c r="I35" s="69" t="s">
        <v>93</v>
      </c>
      <c r="J35" s="89"/>
      <c r="K35" s="89"/>
      <c r="L35" s="89"/>
      <c r="M35" s="86"/>
      <c r="O35" s="59" t="s">
        <v>53</v>
      </c>
      <c r="AI35"/>
      <c r="AL35" s="1"/>
    </row>
    <row r="36" spans="1:38" ht="27" customHeight="1">
      <c r="A36" s="85"/>
      <c r="B36" s="37" t="s">
        <v>33</v>
      </c>
      <c r="C36" s="50">
        <v>1</v>
      </c>
      <c r="D36" s="143">
        <v>156</v>
      </c>
      <c r="E36" s="143">
        <v>160</v>
      </c>
      <c r="F36" s="143">
        <v>0</v>
      </c>
      <c r="G36" s="38"/>
      <c r="H36" s="39">
        <f>D36/(E36-F36)</f>
        <v>0.975</v>
      </c>
      <c r="I36" s="57">
        <f>+H36</f>
        <v>0.975</v>
      </c>
      <c r="J36" s="89"/>
      <c r="K36" s="89"/>
      <c r="L36" s="89"/>
      <c r="M36" s="86"/>
      <c r="O36" s="59" t="s">
        <v>65</v>
      </c>
      <c r="AI36"/>
      <c r="AL36" s="1"/>
    </row>
    <row r="37" spans="1:38" ht="27" customHeight="1">
      <c r="A37" s="85"/>
      <c r="B37" s="70" t="s">
        <v>34</v>
      </c>
      <c r="C37" s="71">
        <v>1</v>
      </c>
      <c r="D37" s="72">
        <v>109</v>
      </c>
      <c r="E37" s="8">
        <v>117</v>
      </c>
      <c r="F37" s="95">
        <v>8</v>
      </c>
      <c r="G37" s="28"/>
      <c r="H37" s="62">
        <f>D37/(E37-F37)</f>
        <v>1</v>
      </c>
      <c r="I37" s="73">
        <f>(I36+H37)/2</f>
        <v>0.9875</v>
      </c>
      <c r="J37" s="89"/>
      <c r="K37" s="89"/>
      <c r="L37" s="89"/>
      <c r="M37" s="86"/>
      <c r="O37" s="59" t="s">
        <v>66</v>
      </c>
      <c r="AI37"/>
      <c r="AL37" s="1"/>
    </row>
    <row r="38" spans="1:38" ht="27" customHeight="1">
      <c r="A38" s="85"/>
      <c r="B38" s="33" t="s">
        <v>35</v>
      </c>
      <c r="C38" s="71">
        <v>1</v>
      </c>
      <c r="D38" s="72"/>
      <c r="E38" s="8"/>
      <c r="F38" s="95"/>
      <c r="G38" s="28"/>
      <c r="H38" s="62" t="e">
        <f>D38/(E38-F38)</f>
        <v>#DIV/0!</v>
      </c>
      <c r="I38" s="73" t="e">
        <f>(I37+H38)/2</f>
        <v>#DIV/0!</v>
      </c>
      <c r="J38" s="89"/>
      <c r="K38" s="89"/>
      <c r="L38" s="89"/>
      <c r="M38" s="86"/>
      <c r="O38" s="21" t="s">
        <v>69</v>
      </c>
      <c r="AI38"/>
      <c r="AL38" s="1"/>
    </row>
    <row r="39" spans="1:38" ht="27" customHeight="1" thickBot="1">
      <c r="A39" s="85"/>
      <c r="B39" s="34" t="s">
        <v>36</v>
      </c>
      <c r="C39" s="74">
        <v>1</v>
      </c>
      <c r="D39" s="35"/>
      <c r="E39" s="35"/>
      <c r="F39" s="35"/>
      <c r="G39" s="36"/>
      <c r="H39" s="93" t="e">
        <f>D39/(E39-F39)</f>
        <v>#DIV/0!</v>
      </c>
      <c r="I39" s="75" t="e">
        <f>(I38+H39)/2</f>
        <v>#DIV/0!</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48" t="s">
        <v>37</v>
      </c>
      <c r="B57" s="149"/>
      <c r="C57" s="149"/>
      <c r="D57" s="149"/>
      <c r="E57" s="149"/>
      <c r="F57" s="149"/>
      <c r="G57" s="149"/>
      <c r="H57" s="149"/>
      <c r="I57" s="149"/>
      <c r="J57" s="149"/>
      <c r="K57" s="149"/>
      <c r="L57" s="149"/>
      <c r="M57" s="150"/>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25.5" customHeight="1" thickBot="1">
      <c r="A59" s="191" t="s">
        <v>38</v>
      </c>
      <c r="B59" s="166" t="s">
        <v>39</v>
      </c>
      <c r="C59" s="170"/>
      <c r="D59" s="170"/>
      <c r="E59" s="167"/>
      <c r="F59" s="151" t="s">
        <v>90</v>
      </c>
      <c r="G59" s="152"/>
      <c r="H59" s="166" t="s">
        <v>40</v>
      </c>
      <c r="I59" s="170"/>
      <c r="J59" s="170"/>
      <c r="K59" s="170"/>
      <c r="L59" s="170"/>
      <c r="M59" s="167"/>
      <c r="O59" s="1" t="s">
        <v>121</v>
      </c>
      <c r="AN59" s="1" t="e">
        <f t="shared" si="0"/>
        <v>#REF!</v>
      </c>
    </row>
    <row r="60" spans="1:15" ht="25.5" customHeight="1" thickBot="1">
      <c r="A60" s="192"/>
      <c r="B60" s="168"/>
      <c r="C60" s="201"/>
      <c r="D60" s="201"/>
      <c r="E60" s="169"/>
      <c r="F60" s="6" t="s">
        <v>91</v>
      </c>
      <c r="G60" s="41" t="s">
        <v>92</v>
      </c>
      <c r="H60" s="168"/>
      <c r="I60" s="201"/>
      <c r="J60" s="201"/>
      <c r="K60" s="201"/>
      <c r="L60" s="201"/>
      <c r="M60" s="169"/>
      <c r="O60" s="1" t="s">
        <v>111</v>
      </c>
    </row>
    <row r="61" spans="1:40" ht="198.75" customHeight="1" thickBot="1">
      <c r="A61" s="10" t="s">
        <v>33</v>
      </c>
      <c r="B61" s="217" t="s">
        <v>168</v>
      </c>
      <c r="C61" s="241"/>
      <c r="D61" s="241"/>
      <c r="E61" s="242"/>
      <c r="F61" s="104" t="s">
        <v>149</v>
      </c>
      <c r="G61" s="90"/>
      <c r="H61" s="220" t="s">
        <v>169</v>
      </c>
      <c r="I61" s="221"/>
      <c r="J61" s="221"/>
      <c r="K61" s="221"/>
      <c r="L61" s="221"/>
      <c r="M61" s="222"/>
      <c r="AN61" s="1" t="e">
        <f>AN59+1</f>
        <v>#REF!</v>
      </c>
    </row>
    <row r="62" spans="1:40" ht="81" customHeight="1" thickBot="1">
      <c r="A62" s="10" t="s">
        <v>34</v>
      </c>
      <c r="B62" s="217" t="s">
        <v>167</v>
      </c>
      <c r="C62" s="218"/>
      <c r="D62" s="218"/>
      <c r="E62" s="219"/>
      <c r="F62" s="32"/>
      <c r="G62" s="90" t="s">
        <v>149</v>
      </c>
      <c r="H62" s="220"/>
      <c r="I62" s="221"/>
      <c r="J62" s="221"/>
      <c r="K62" s="221"/>
      <c r="L62" s="221"/>
      <c r="M62" s="222"/>
      <c r="AN62" s="1" t="e">
        <f t="shared" si="0"/>
        <v>#REF!</v>
      </c>
    </row>
    <row r="63" spans="1:40" ht="31.5" customHeight="1" thickBot="1">
      <c r="A63" s="10" t="s">
        <v>41</v>
      </c>
      <c r="B63" s="217"/>
      <c r="C63" s="241"/>
      <c r="D63" s="241"/>
      <c r="E63" s="242"/>
      <c r="F63" s="32"/>
      <c r="G63" s="90"/>
      <c r="H63" s="220"/>
      <c r="I63" s="221"/>
      <c r="J63" s="221"/>
      <c r="K63" s="221"/>
      <c r="L63" s="221"/>
      <c r="M63" s="222"/>
      <c r="AN63" s="1" t="e">
        <f>#REF!+1</f>
        <v>#REF!</v>
      </c>
    </row>
    <row r="64" spans="1:40" ht="27" customHeight="1" thickBot="1">
      <c r="A64" s="103" t="s">
        <v>36</v>
      </c>
      <c r="B64" s="223"/>
      <c r="C64" s="224"/>
      <c r="D64" s="224"/>
      <c r="E64" s="225"/>
      <c r="F64" s="102"/>
      <c r="G64" s="102"/>
      <c r="H64" s="226"/>
      <c r="I64" s="227"/>
      <c r="J64" s="227"/>
      <c r="K64" s="227"/>
      <c r="L64" s="227"/>
      <c r="M64" s="228"/>
      <c r="AN64" s="1" t="e">
        <f t="shared" si="0"/>
        <v>#REF!</v>
      </c>
    </row>
    <row r="65" spans="1:40" ht="58.5" customHeight="1" thickBot="1">
      <c r="A65" s="10" t="s">
        <v>42</v>
      </c>
      <c r="B65" s="217"/>
      <c r="C65" s="241"/>
      <c r="D65" s="241"/>
      <c r="E65" s="242"/>
      <c r="F65" s="32"/>
      <c r="G65" s="90"/>
      <c r="H65" s="220"/>
      <c r="I65" s="221"/>
      <c r="J65" s="221"/>
      <c r="K65" s="221"/>
      <c r="L65" s="221"/>
      <c r="M65" s="222"/>
      <c r="AN65" s="1" t="e">
        <f>#REF!+1</f>
        <v>#REF!</v>
      </c>
    </row>
    <row r="66" spans="1:40" ht="24.75" customHeight="1">
      <c r="A66" s="89"/>
      <c r="B66" s="258"/>
      <c r="C66" s="258"/>
      <c r="D66" s="258"/>
      <c r="E66" s="258"/>
      <c r="F66" s="258"/>
      <c r="G66" s="258"/>
      <c r="H66" s="258"/>
      <c r="I66" s="258"/>
      <c r="J66" s="258"/>
      <c r="K66" s="258"/>
      <c r="L66" s="258"/>
      <c r="M66" s="258"/>
      <c r="AN66" s="1" t="e">
        <f t="shared" si="0"/>
        <v>#REF!</v>
      </c>
    </row>
    <row r="67" spans="1:40" ht="24.75" customHeight="1" hidden="1">
      <c r="A67" s="89"/>
      <c r="B67" s="258"/>
      <c r="C67" s="258"/>
      <c r="D67" s="258"/>
      <c r="E67" s="258"/>
      <c r="F67" s="258"/>
      <c r="G67" s="258"/>
      <c r="H67" s="258"/>
      <c r="I67" s="258"/>
      <c r="J67" s="258"/>
      <c r="K67" s="258"/>
      <c r="L67" s="258"/>
      <c r="M67" s="258"/>
      <c r="AN67" s="1" t="e">
        <f t="shared" si="0"/>
        <v>#REF!</v>
      </c>
    </row>
    <row r="68" spans="1:40" ht="24.75" customHeight="1" hidden="1">
      <c r="A68" s="89"/>
      <c r="B68" s="258"/>
      <c r="C68" s="258"/>
      <c r="D68" s="258"/>
      <c r="E68" s="258"/>
      <c r="F68" s="258"/>
      <c r="G68" s="258"/>
      <c r="H68" s="258"/>
      <c r="I68" s="258"/>
      <c r="J68" s="258"/>
      <c r="K68" s="258"/>
      <c r="L68" s="258"/>
      <c r="M68" s="258"/>
      <c r="AN68" s="1" t="e">
        <f t="shared" si="0"/>
        <v>#REF!</v>
      </c>
    </row>
    <row r="69" spans="1:13" ht="24.75" customHeight="1" hidden="1">
      <c r="A69" s="89"/>
      <c r="B69" s="258"/>
      <c r="C69" s="258"/>
      <c r="D69" s="258"/>
      <c r="E69" s="258"/>
      <c r="F69" s="258"/>
      <c r="G69" s="258"/>
      <c r="H69" s="258"/>
      <c r="I69" s="258"/>
      <c r="J69" s="258"/>
      <c r="K69" s="258"/>
      <c r="L69" s="258"/>
      <c r="M69" s="258"/>
    </row>
    <row r="70" spans="1:13" ht="24.75" customHeight="1" hidden="1">
      <c r="A70" s="89"/>
      <c r="B70" s="258"/>
      <c r="C70" s="258"/>
      <c r="D70" s="258"/>
      <c r="E70" s="258"/>
      <c r="F70" s="258"/>
      <c r="G70" s="258"/>
      <c r="H70" s="258"/>
      <c r="I70" s="258"/>
      <c r="J70" s="258"/>
      <c r="K70" s="258"/>
      <c r="L70" s="258"/>
      <c r="M70" s="258"/>
    </row>
    <row r="71" spans="1:13" ht="12.75" hidden="1">
      <c r="A71" s="89"/>
      <c r="B71" s="89"/>
      <c r="C71" s="89"/>
      <c r="D71" s="89"/>
      <c r="E71" s="89"/>
      <c r="F71" s="89"/>
      <c r="G71" s="89"/>
      <c r="H71" s="89"/>
      <c r="I71" s="89"/>
      <c r="J71" s="89"/>
      <c r="K71" s="89"/>
      <c r="L71" s="89"/>
      <c r="M71" s="8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9"/>
      <c r="C86" s="89"/>
      <c r="D86" s="89"/>
      <c r="E86" s="89"/>
      <c r="F86" s="259"/>
      <c r="G86" s="259"/>
      <c r="H86" s="259"/>
      <c r="I86" s="11" t="s">
        <v>43</v>
      </c>
      <c r="K86" s="12"/>
    </row>
    <row r="87" spans="2:11" ht="15" hidden="1">
      <c r="B87" s="89"/>
      <c r="C87" s="89"/>
      <c r="D87" s="89"/>
      <c r="E87" s="89"/>
      <c r="F87" s="259"/>
      <c r="G87" s="259"/>
      <c r="H87" s="259"/>
      <c r="I87" s="11" t="s">
        <v>44</v>
      </c>
      <c r="K87" s="12"/>
    </row>
    <row r="88" spans="2:11" ht="15" hidden="1">
      <c r="B88" s="89"/>
      <c r="C88" s="89"/>
      <c r="D88" s="89"/>
      <c r="E88" s="89"/>
      <c r="F88" s="259"/>
      <c r="G88" s="259"/>
      <c r="H88" s="259"/>
      <c r="I88" s="11" t="s">
        <v>45</v>
      </c>
      <c r="K88" s="12"/>
    </row>
    <row r="89" spans="2:11" ht="15" hidden="1">
      <c r="B89" s="89"/>
      <c r="C89" s="89"/>
      <c r="D89" s="89"/>
      <c r="E89" s="89"/>
      <c r="F89" s="259"/>
      <c r="G89" s="259"/>
      <c r="H89" s="259"/>
      <c r="K89" s="12"/>
    </row>
    <row r="90" spans="2:11" ht="15" hidden="1">
      <c r="B90" s="89"/>
      <c r="C90" s="89"/>
      <c r="D90" s="89"/>
      <c r="E90" s="89"/>
      <c r="F90" s="259"/>
      <c r="G90" s="259"/>
      <c r="H90" s="259"/>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4">
    <mergeCell ref="H64:M64"/>
    <mergeCell ref="B70:I70"/>
    <mergeCell ref="J70:M70"/>
    <mergeCell ref="B65:E65"/>
    <mergeCell ref="H65:M65"/>
    <mergeCell ref="B66:I66"/>
    <mergeCell ref="J66:M66"/>
    <mergeCell ref="B64:E64"/>
    <mergeCell ref="F86:H87"/>
    <mergeCell ref="F88:H88"/>
    <mergeCell ref="F89:H90"/>
    <mergeCell ref="B67:I67"/>
    <mergeCell ref="J67:M67"/>
    <mergeCell ref="B68:I68"/>
    <mergeCell ref="J68:M68"/>
    <mergeCell ref="B69:I69"/>
    <mergeCell ref="J69:M69"/>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6" t="s">
        <v>110</v>
      </c>
    </row>
    <row r="59" ht="25.5">
      <c r="A59" s="46"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2020-07-07T19:04:02Z</dcterms:modified>
  <cp:category/>
  <cp:version/>
  <cp:contentType/>
  <cp:contentStatus/>
</cp:coreProperties>
</file>