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00" activeTab="5"/>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Listas" sheetId="7" state="hidden" r:id="rId7"/>
  </sheets>
  <externalReferences>
    <externalReference r:id="rId10"/>
  </externalReferences>
  <definedNames>
    <definedName name="a" localSheetId="3">#REF!</definedName>
    <definedName name="a" localSheetId="4">#REF!</definedName>
    <definedName name="a" localSheetId="5">#REF!</definedName>
    <definedName name="a">#REF!</definedName>
    <definedName name="_xlnm.Print_Area" localSheetId="1">'DIC-02 Cumplimiento DIC C2'!$A$1:$AM$122</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<sst xmlns="http://schemas.openxmlformats.org/spreadsheetml/2006/main" count="1085" uniqueCount="213">
  <si>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</si>
  <si>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</si>
  <si>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</si>
  <si>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</si>
  <si>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</si>
  <si>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</si>
  <si>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</si>
  <si>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</si>
  <si>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</si>
  <si>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</si>
  <si>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</si>
  <si>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</si>
  <si>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</si>
  <si>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</si>
  <si>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</si>
  <si>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</si>
  <si>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</si>
  <si>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</si>
  <si>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</si>
  <si>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</si>
  <si>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</si>
  <si>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</si>
  <si>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</si>
  <si>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</si>
  <si>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</si>
  <si>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</si>
  <si>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</si>
  <si>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</si>
  <si>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</si>
  <si>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</si>
  <si>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</si>
  <si>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</si>
  <si>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</si>
  <si>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</si>
  <si>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</si>
  <si>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</si>
  <si>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</si>
  <si>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</si>
  <si>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</si>
  <si>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</si>
  <si>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</si>
  <si>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</si>
  <si>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</si>
  <si>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</si>
  <si>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</si>
  <si>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</si>
  <si>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</si>
  <si>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</si>
  <si>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</si>
  <si>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</si>
  <si>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</si>
  <si>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</si>
  <si>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</si>
  <si>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</si>
  <si>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</si>
  <si>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</si>
  <si>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</si>
  <si>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</si>
  <si>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</si>
  <si>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</si>
  <si>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</si>
  <si>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</si>
  <si>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</si>
  <si>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</si>
  <si>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</si>
  <si>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</si>
  <si>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</si>
  <si>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</si>
  <si>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</si>
  <si>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</si>
  <si>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</si>
  <si>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</si>
  <si>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</si>
  <si>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</si>
  <si>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</si>
  <si>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</si>
  <si>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</si>
  <si>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</si>
  <si>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</si>
  <si>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</si>
  <si>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</si>
  <si>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</si>
  <si>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</si>
  <si>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</si>
  <si>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</si>
  <si>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</si>
  <si>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</si>
  <si>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</si>
  <si>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</si>
  <si>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</si>
  <si>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</si>
  <si>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</si>
  <si>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</si>
  <si>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</si>
  <si>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</si>
  <si>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</si>
  <si>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</si>
  <si>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</si>
  <si>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</si>
  <si>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</si>
  <si>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</si>
  <si>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</si>
  <si>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</si>
  <si>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</si>
  <si>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</si>
  <si>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</si>
  <si>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</si>
  <si>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</si>
  <si>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</si>
  <si>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</si>
  <si>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</si>
  <si>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</si>
  <si>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</si>
  <si>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</si>
  <si>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</si>
  <si>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</si>
  <si>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</si>
  <si>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</si>
  <si>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</si>
  <si>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</si>
  <si>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</si>
  <si>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</si>
  <si>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</si>
  <si>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</si>
  <si>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</si>
  <si>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</si>
  <si>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</si>
  <si>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</si>
  <si>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</si>
  <si>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</si>
  <si>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</si>
  <si>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</si>
  <si>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</si>
  <si>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</si>
  <si>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</si>
  <si>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</si>
  <si>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</si>
  <si>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</si>
  <si>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</si>
  <si>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</si>
  <si>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</si>
  <si>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</si>
  <si>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</si>
  <si>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</si>
  <si>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</si>
  <si>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</si>
  <si>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</si>
  <si>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</si>
  <si>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</si>
  <si>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</si>
  <si>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</si>
  <si>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</si>
  <si>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</si>
  <si>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</si>
  <si>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</si>
  <si>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</si>
  <si>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</si>
  <si>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</si>
  <si>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</si>
  <si>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</si>
  <si>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</si>
  <si>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</si>
  <si>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</si>
  <si>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</si>
  <si>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</si>
  <si>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</si>
  <si>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</si>
  <si>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</si>
  <si>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</si>
  <si>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</si>
  <si>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</si>
  <si>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</si>
  <si>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</si>
  <si>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</si>
  <si>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</si>
  <si>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</si>
  <si>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</si>
  <si>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</si>
  <si>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</si>
  <si>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</si>
  <si>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</si>
  <si>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</si>
  <si>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</si>
  <si>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</si>
  <si>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</si>
  <si>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</si>
  <si>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</si>
  <si>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</si>
  <si>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</si>
  <si>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NO</t>
  </si>
  <si>
    <t>SI</t>
  </si>
  <si>
    <t xml:space="preserve"> Impacto en medios de comunicación externos </t>
  </si>
  <si>
    <t xml:space="preserve">Descargas realizadas  durante la vigencia 2019 </t>
  </si>
  <si>
    <t xml:space="preserve">OBSERVACIONES: </t>
  </si>
  <si>
    <t>Reporte de impactos (registros) en  medios en lavigencia 2019</t>
  </si>
  <si>
    <t>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El desempeño del indicador fue excelente para el trimestre I de 2020.</t>
  </si>
  <si>
    <t>X</t>
  </si>
  <si>
    <t>Último trimestre 2019</t>
  </si>
  <si>
    <t>Se registran en el trimestre I de 2020 un total de 53.328 descargas de publicaciones del IDEP a través de la biblioteca digital. En el mes de enero se registraron 15.593, en el mes de febrero 17.092 y en el mes de marzo 20.643. La tendencia en aumento puede atender al énfasis a la consulta digital por la situación de salud pública y a los beneficios que ofrece la herramienta biblioteca digital para efectuar las búsquedas. El desempeño del indicador fue excelente para el trimestre I de 2020.</t>
  </si>
  <si>
    <t>II semestre 2019</t>
  </si>
  <si>
    <t>Estadísticas del correo masivo SendlinBlue</t>
  </si>
  <si>
    <t>3.01%</t>
  </si>
  <si>
    <t>En la red social Facebook, se obtuvo un aumento de 656 seguidores respecto al trimestre anterior. Para el caso de Twitter, se aumentó en 390 los seguidores de esta red. En Instagram se contó en el primer trimestre de 2020 con 26 seguidores más de aquellos que se tenían en el último trimestre de 2019. En cuanto al canal de YouTube se incrementó en 673 seguidores para el primer trimestre de 2020. En resumen, se tuvo una variación positiva del 6,15% en el número de seguidores de las redes sociales y el mayor aumento se registró en el mes de marzo (1.212 seguidores de 1.745) probablemente atendiendo a las nuevas estrategias de comunicación derivadas de la situación de salud pública y la virtualización de acciones . El desempeño del indicador fue excelente para el trimestre I de 2020.</t>
  </si>
  <si>
    <r>
      <t>OBSERVACIONES:</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gestión son:  0 a 0,25 deficiente,  de  0,251 a 0,45 aceptable y de 0,451 a 0,51 excelente. 
Para el segundo trimestre los rangos  de gestión son:  0 a 0,25 deficiente,  de  0,26 a 0,36 aceptable y de 0,37 a 0,49 excelente. </t>
    </r>
  </si>
  <si>
    <t>En el mes de enero un 13% de los destinatarios que abrieron el correo masivo enviado, dieron clic en el enlace. Para el mes de febrero el 4% de los destinatarios que abrieron el correo hicieron clic en el enlace. En marzo dieron clic en el enlace el 12% de destinatarios que abrieron el correo. En total para el trimestre, de 35.014 destinatarios que abrieron el correo masivo enviado, 3.428 dieron clic en el enlace incluido. Así las cosas, para el I trimestre de 2020 el 9,79% de los destinatarios que ingresaron al correo, ingresaron también al enlace remitido en el mismo. El desempeño del indicador fue excelente para el trimestre I de 2020.</t>
  </si>
  <si>
    <t>Debido al nombramiento del director del IDEP, Alexander Rubio se reportan 3 registros por parte de Elespectador.com, uno de ellos en prensa escrita y los dos restantes en la plataforma virtual. Asi mismo, se generan entrevistas con medios como Magisterio, Con-tacto pedagógico de la CTU dados a conocer vía internet. Se resalta la participacion del Director del IDEP en el programa En Familia de Caracol Radio, para dar a conocer recomendaciones en la relación estudiante- docente. Aquí se identifica la oportunidad de generar una agenda con medios de comunicacion, para participar en secciones relacionadas con la investigación y la inovación educativa. Por otro lado, se reporta que la atención de los medios se vuelca a la contingencia por la llegada del Coronavirus a la ciudad, lo que dificulta el impacto de temas distintos en la agenda mediática.  El indicado se ubica en el nivel de desempeño excelente.</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</si>
  <si>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</si>
  <si>
    <t xml:space="preserve">Se  cumplió con el 100% de la meta propuesta para el primer semestre de la vigencia 2020, cerrando así  las Metas del Plan de Desarrollo Distrital 2016-2020 "Bogotá mejor para todos" </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</si>
  <si>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</si>
  <si>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 xml:space="preserve">Durante el segundo trimestre  se descargaron un total de 53.321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</si>
  <si>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81.216 destinatarios  abrieron el correo electrónico masivo enviado, de los cuales  8.442  dieron clic en el enlace incluido, es  decir que el 10,39%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</si>
  <si>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1.185 seguidores respecto al trimestre anterior. Para el caso de Twitter, se aumentó en 288 los seguidores de esta red. En Instagram se contó con 136 seguidores más  que se tenían en el primer trimestre del 2020. En cuanto al canal de YouTube se incrementó en 2.329 seguidores. En resumen, se tuvo una variación positiva del 12,18%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</si>
  <si>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En este periodo de tiempo,  se registro un impacto en los medios de televisión en canales como : Canal capital,  Señal Colombia con  el programa tu profe en casa  con el tema de ¿Cómo influyen las emociones en el aprendizaje?, adicionalmente con tema del  Premio a la Investigación e Innovación Educativa y los retos que vienen para la educación después de la pandemia. La publicaciones en  la radio  como:  la FM, Radio Santafe, Alerta Bogota  y RCN radio, con temas del Seminario Internacional de Investigación e Innovación en Educación y la labor de profesores del Distrito. En medios de prensa escrita como : el Tiempo, Semana y el Nuevo Siglo con  temas relacionados  con: Meditar, una forma para sobrellevar el aislamiento, ¿Cómo enseñar matemáticas a estudiantes con discapacidad intelectual?, Cómo era la educación de los bogotanos hace 100 años y la alegría de leer, recorrido por los primeros años de la educación.  Finalmente, se ha publicado en medios academicos de la Secretaria Distrital de educacion y la Alcaldia Mayor de Bogota. De lo anterior, se puede concluir que el indicador se encuentra con un nivel de desempeño excelente.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</si>
</sst>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 numFmtId="199" formatCode="0.000%"/>
  </numFmts>
  <fonts count="6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8"/>
      <name val="Segoe UI"/>
      <family val="2"/>
    </font>
    <font>
      <sz val="10"/>
      <color indexed="8"/>
      <name val="Calibri"/>
      <family val="0"/>
    </font>
    <font>
      <sz val="5"/>
      <color indexed="8"/>
      <name val="Calibri"/>
      <family val="0"/>
    </font>
    <font>
      <sz val="8.1"/>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style="thin"/>
      <right style="thin"/>
      <top>
        <color indexed="63"/>
      </top>
      <bottom style="thin"/>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right style="medium"/>
      <top/>
      <bottom style="medium"/>
    </border>
    <border>
      <left style="medium"/>
      <right style="medium"/>
      <top style="medium"/>
      <botto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9" fontId="0" fillId="0" borderId="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4" fillId="0" borderId="9" applyNumberFormat="0" applyFill="0" applyAlignment="0" applyProtection="0"/>
    <xf numFmtId="0" fontId="55" fillId="0" borderId="10" applyNumberFormat="0" applyFill="0" applyAlignment="0" applyProtection="0"/>
  </cellStyleXfs>
  <cellXfs count="32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6"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7"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5" fillId="6" borderId="19" xfId="19" applyFont="1" applyBorder="1" applyAlignment="1">
      <alignment horizontal="center" vertical="center"/>
    </xf>
    <xf numFmtId="0" fontId="55" fillId="6" borderId="20" xfId="19" applyFont="1" applyBorder="1" applyAlignment="1">
      <alignment horizontal="center" vertical="center"/>
    </xf>
    <xf numFmtId="3" fontId="37" fillId="6" borderId="21" xfId="19" applyNumberFormat="1" applyBorder="1" applyAlignment="1">
      <alignment vertical="center" wrapText="1"/>
    </xf>
    <xf numFmtId="0" fontId="57" fillId="38" borderId="22" xfId="19" applyFont="1" applyFill="1" applyBorder="1" applyAlignment="1">
      <alignment horizontal="center" vertical="center" wrapText="1"/>
    </xf>
    <xf numFmtId="0" fontId="57" fillId="38" borderId="23" xfId="19" applyFont="1" applyFill="1" applyBorder="1" applyAlignment="1">
      <alignment horizontal="center" vertical="center" wrapText="1"/>
    </xf>
    <xf numFmtId="9" fontId="57" fillId="38" borderId="24" xfId="19" applyNumberFormat="1" applyFont="1" applyFill="1" applyBorder="1" applyAlignment="1">
      <alignment horizontal="center" vertical="center" wrapText="1"/>
    </xf>
    <xf numFmtId="9" fontId="57" fillId="38" borderId="23" xfId="19" applyNumberFormat="1" applyFont="1" applyFill="1" applyBorder="1" applyAlignment="1">
      <alignment horizontal="center" vertical="center" wrapText="1"/>
    </xf>
    <xf numFmtId="0" fontId="55" fillId="6" borderId="25" xfId="19" applyFont="1" applyBorder="1" applyAlignment="1">
      <alignment horizontal="center" vertical="center"/>
    </xf>
    <xf numFmtId="0" fontId="37"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7"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71" fontId="37" fillId="6" borderId="26" xfId="51" applyFont="1" applyFill="1" applyBorder="1" applyAlignment="1">
      <alignment horizontal="center" vertical="center" wrapText="1"/>
    </xf>
    <xf numFmtId="0" fontId="57" fillId="38" borderId="30" xfId="19" applyFont="1" applyFill="1" applyBorder="1" applyAlignment="1">
      <alignment horizontal="center" vertical="center" wrapText="1"/>
    </xf>
    <xf numFmtId="0" fontId="57" fillId="38" borderId="31" xfId="19" applyFont="1" applyFill="1" applyBorder="1" applyAlignment="1">
      <alignment horizontal="center" vertical="center" wrapText="1"/>
    </xf>
    <xf numFmtId="9" fontId="57" fillId="38" borderId="31" xfId="19" applyNumberFormat="1" applyFont="1" applyFill="1" applyBorder="1" applyAlignment="1">
      <alignment horizontal="center" vertical="center" wrapText="1"/>
    </xf>
    <xf numFmtId="9" fontId="57" fillId="38" borderId="32" xfId="19" applyNumberFormat="1" applyFont="1" applyFill="1" applyBorder="1" applyAlignment="1">
      <alignment horizontal="center" vertical="center" wrapText="1"/>
    </xf>
    <xf numFmtId="2" fontId="37" fillId="6" borderId="18" xfId="19" applyNumberFormat="1" applyBorder="1" applyAlignment="1">
      <alignment horizontal="center" vertical="center"/>
    </xf>
    <xf numFmtId="171" fontId="37" fillId="6" borderId="18" xfId="51" applyFont="1" applyFill="1" applyBorder="1" applyAlignment="1">
      <alignment horizontal="center" vertical="center" wrapText="1"/>
    </xf>
    <xf numFmtId="2" fontId="37" fillId="6" borderId="21" xfId="19" applyNumberFormat="1" applyBorder="1" applyAlignment="1">
      <alignment horizontal="center" vertical="center"/>
    </xf>
    <xf numFmtId="171" fontId="37" fillId="6" borderId="21" xfId="51" applyFont="1" applyFill="1" applyBorder="1" applyAlignment="1">
      <alignment horizontal="center" vertical="center" wrapText="1"/>
    </xf>
    <xf numFmtId="171" fontId="37" fillId="34" borderId="26" xfId="51" applyFont="1" applyFill="1" applyBorder="1" applyAlignment="1">
      <alignment horizontal="center" vertical="center"/>
    </xf>
    <xf numFmtId="171" fontId="37" fillId="34" borderId="18" xfId="51" applyFont="1" applyFill="1" applyBorder="1" applyAlignment="1">
      <alignment horizontal="center" vertical="center"/>
    </xf>
    <xf numFmtId="171" fontId="37" fillId="34" borderId="33" xfId="51" applyFont="1" applyFill="1" applyBorder="1" applyAlignment="1">
      <alignment horizontal="center" vertical="center"/>
    </xf>
    <xf numFmtId="171" fontId="37" fillId="34" borderId="34" xfId="51" applyFont="1" applyFill="1" applyBorder="1" applyAlignment="1">
      <alignment horizontal="center" vertical="center"/>
    </xf>
    <xf numFmtId="171" fontId="37" fillId="34" borderId="35"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171" fontId="2" fillId="37" borderId="15" xfId="51" applyFont="1" applyFill="1" applyBorder="1" applyAlignment="1" applyProtection="1">
      <alignment horizontal="center" vertical="center" wrapText="1"/>
      <protection hidden="1"/>
    </xf>
    <xf numFmtId="171" fontId="2" fillId="37" borderId="29" xfId="51" applyFont="1" applyFill="1" applyBorder="1" applyAlignment="1">
      <alignment horizontal="center" vertical="center" wrapText="1"/>
    </xf>
    <xf numFmtId="171" fontId="2" fillId="40" borderId="15" xfId="51" applyFont="1" applyFill="1" applyBorder="1" applyAlignment="1" applyProtection="1">
      <alignment horizontal="center" vertical="center" wrapText="1"/>
      <protection hidden="1"/>
    </xf>
    <xf numFmtId="171" fontId="2" fillId="40" borderId="29" xfId="51" applyFont="1" applyFill="1" applyBorder="1" applyAlignment="1">
      <alignment horizontal="center" vertical="center" wrapText="1"/>
    </xf>
    <xf numFmtId="171" fontId="2" fillId="41" borderId="12" xfId="51" applyFont="1" applyFill="1" applyBorder="1" applyAlignment="1">
      <alignment horizontal="center" vertical="center" wrapText="1"/>
    </xf>
    <xf numFmtId="171" fontId="2" fillId="41" borderId="13" xfId="51" applyFont="1" applyFill="1" applyBorder="1" applyAlignment="1" applyProtection="1">
      <alignment horizontal="center" vertical="center" wrapText="1"/>
      <protection hidden="1"/>
    </xf>
    <xf numFmtId="171" fontId="2" fillId="41" borderId="14" xfId="51" applyFont="1" applyFill="1" applyBorder="1" applyAlignment="1">
      <alignment horizontal="center" vertical="center" wrapText="1"/>
    </xf>
    <xf numFmtId="171" fontId="37" fillId="34" borderId="21" xfId="51" applyFont="1" applyFill="1" applyBorder="1" applyAlignment="1">
      <alignment horizontal="center" vertical="center"/>
    </xf>
    <xf numFmtId="2" fontId="2" fillId="37" borderId="36"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6"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7" fillId="34" borderId="26" xfId="51" applyNumberFormat="1" applyFont="1" applyFill="1" applyBorder="1" applyAlignment="1">
      <alignment horizontal="center" vertical="center"/>
    </xf>
    <xf numFmtId="10" fontId="37" fillId="34" borderId="18" xfId="51" applyNumberFormat="1" applyFont="1" applyFill="1" applyBorder="1" applyAlignment="1">
      <alignment horizontal="center" vertical="center"/>
    </xf>
    <xf numFmtId="10" fontId="37" fillId="34" borderId="21" xfId="51" applyNumberFormat="1" applyFont="1" applyFill="1" applyBorder="1" applyAlignment="1">
      <alignment horizontal="center" vertical="center"/>
    </xf>
    <xf numFmtId="0" fontId="37" fillId="34" borderId="34" xfId="51" applyNumberFormat="1" applyFont="1" applyFill="1" applyBorder="1" applyAlignment="1">
      <alignment horizontal="center" vertical="center"/>
    </xf>
    <xf numFmtId="0" fontId="37"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6" xfId="58" applyNumberFormat="1" applyFont="1" applyFill="1" applyBorder="1" applyAlignment="1">
      <alignment horizontal="center" vertical="center" wrapText="1"/>
    </xf>
    <xf numFmtId="1" fontId="2" fillId="40" borderId="36"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6" xfId="58" applyNumberFormat="1" applyFont="1" applyFill="1" applyBorder="1" applyAlignment="1">
      <alignment horizontal="center" vertical="center" wrapText="1"/>
    </xf>
    <xf numFmtId="179" fontId="2" fillId="37" borderId="36"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7" fillId="6" borderId="26" xfId="51" applyNumberFormat="1" applyFont="1" applyFill="1" applyBorder="1" applyAlignment="1">
      <alignment horizontal="center" vertical="center"/>
    </xf>
    <xf numFmtId="190" fontId="37" fillId="6" borderId="26" xfId="51" applyNumberFormat="1" applyFont="1" applyFill="1" applyBorder="1" applyAlignment="1">
      <alignment horizontal="center" vertical="center" wrapText="1"/>
    </xf>
    <xf numFmtId="190" fontId="37" fillId="6" borderId="26" xfId="51" applyNumberFormat="1" applyFont="1" applyFill="1" applyBorder="1" applyAlignment="1">
      <alignment vertical="center" wrapText="1"/>
    </xf>
    <xf numFmtId="10" fontId="37"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7" fillId="6" borderId="18" xfId="51" applyNumberFormat="1" applyFont="1" applyFill="1" applyBorder="1" applyAlignment="1">
      <alignment horizontal="center" vertical="center"/>
    </xf>
    <xf numFmtId="190" fontId="37" fillId="6" borderId="18" xfId="51" applyNumberFormat="1" applyFont="1" applyFill="1" applyBorder="1" applyAlignment="1">
      <alignment horizontal="center" vertical="center" wrapText="1"/>
    </xf>
    <xf numFmtId="190" fontId="37" fillId="6" borderId="18" xfId="51" applyNumberFormat="1" applyFont="1" applyFill="1" applyBorder="1" applyAlignment="1">
      <alignment vertical="center" wrapText="1"/>
    </xf>
    <xf numFmtId="9" fontId="37" fillId="34" borderId="34" xfId="58" applyFont="1" applyFill="1" applyBorder="1" applyAlignment="1">
      <alignment horizontal="center" vertical="center"/>
    </xf>
    <xf numFmtId="190" fontId="37" fillId="6" borderId="21" xfId="51" applyNumberFormat="1" applyFont="1" applyFill="1" applyBorder="1" applyAlignment="1">
      <alignment horizontal="center" vertical="center"/>
    </xf>
    <xf numFmtId="190" fontId="37" fillId="6" borderId="21" xfId="51" applyNumberFormat="1" applyFont="1" applyFill="1" applyBorder="1" applyAlignment="1">
      <alignment horizontal="center" vertical="center" wrapText="1"/>
    </xf>
    <xf numFmtId="190" fontId="37" fillId="6" borderId="21" xfId="51" applyNumberFormat="1" applyFont="1" applyFill="1" applyBorder="1" applyAlignment="1">
      <alignment vertical="center" wrapText="1"/>
    </xf>
    <xf numFmtId="9" fontId="37" fillId="34" borderId="35" xfId="58" applyFont="1" applyFill="1" applyBorder="1" applyAlignment="1">
      <alignment horizontal="center" vertical="center"/>
    </xf>
    <xf numFmtId="10" fontId="2" fillId="37" borderId="36"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6"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7" fillId="34" borderId="26" xfId="51" applyNumberFormat="1" applyFont="1" applyFill="1" applyBorder="1" applyAlignment="1">
      <alignment horizontal="center" vertical="center"/>
    </xf>
    <xf numFmtId="1" fontId="37" fillId="6" borderId="26" xfId="19" applyNumberFormat="1" applyBorder="1" applyAlignment="1">
      <alignment vertical="center"/>
    </xf>
    <xf numFmtId="190" fontId="37" fillId="34" borderId="18" xfId="51" applyNumberFormat="1" applyFont="1" applyFill="1" applyBorder="1" applyAlignment="1">
      <alignment horizontal="center" vertical="center"/>
    </xf>
    <xf numFmtId="190" fontId="37" fillId="34" borderId="34" xfId="51" applyNumberFormat="1" applyFont="1" applyFill="1" applyBorder="1" applyAlignment="1">
      <alignment horizontal="center" vertical="center"/>
    </xf>
    <xf numFmtId="190" fontId="37" fillId="34" borderId="33" xfId="51" applyNumberFormat="1" applyFont="1" applyFill="1" applyBorder="1" applyAlignment="1">
      <alignment horizontal="center" vertical="center"/>
    </xf>
    <xf numFmtId="190" fontId="37" fillId="34" borderId="35" xfId="51" applyNumberFormat="1" applyFont="1" applyFill="1" applyBorder="1" applyAlignment="1">
      <alignment horizontal="center" vertical="center"/>
    </xf>
    <xf numFmtId="1" fontId="37" fillId="6" borderId="18" xfId="19" applyNumberFormat="1" applyBorder="1" applyAlignment="1">
      <alignment horizontal="right" vertical="center"/>
    </xf>
    <xf numFmtId="10" fontId="37" fillId="34" borderId="32" xfId="51" applyNumberFormat="1" applyFont="1" applyFill="1" applyBorder="1" applyAlignment="1">
      <alignment horizontal="center" vertical="center"/>
    </xf>
    <xf numFmtId="10" fontId="37"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190" fontId="37" fillId="6" borderId="18" xfId="51" applyNumberFormat="1" applyFont="1" applyFill="1" applyBorder="1" applyAlignment="1">
      <alignment horizontal="right" vertical="center" wrapText="1"/>
    </xf>
    <xf numFmtId="1" fontId="37" fillId="6" borderId="21" xfId="19" applyNumberFormat="1" applyBorder="1" applyAlignment="1">
      <alignment horizontal="right" vertical="center"/>
    </xf>
    <xf numFmtId="2" fontId="37" fillId="6" borderId="37" xfId="19" applyNumberFormat="1" applyBorder="1" applyAlignment="1">
      <alignment vertical="center" wrapText="1"/>
    </xf>
    <xf numFmtId="2" fontId="37" fillId="6" borderId="26" xfId="19" applyNumberFormat="1" applyBorder="1" applyAlignment="1">
      <alignment vertical="center" wrapText="1"/>
    </xf>
    <xf numFmtId="190" fontId="2" fillId="34" borderId="5" xfId="51" applyNumberFormat="1" applyFont="1" applyFill="1" applyBorder="1" applyAlignment="1">
      <alignment vertical="center" wrapText="1"/>
    </xf>
    <xf numFmtId="10" fontId="37" fillId="34" borderId="35" xfId="51" applyNumberFormat="1" applyFont="1" applyFill="1" applyBorder="1" applyAlignment="1">
      <alignment horizontal="center" vertical="center"/>
    </xf>
    <xf numFmtId="9" fontId="37" fillId="6" borderId="26" xfId="58" applyFont="1" applyFill="1" applyBorder="1" applyAlignment="1">
      <alignment horizontal="center" vertical="center" wrapText="1"/>
    </xf>
    <xf numFmtId="9" fontId="37" fillId="6" borderId="18" xfId="58" applyFont="1" applyFill="1" applyBorder="1" applyAlignment="1">
      <alignment horizontal="center" vertical="center" wrapText="1"/>
    </xf>
    <xf numFmtId="9" fontId="37" fillId="6" borderId="21" xfId="58" applyFont="1" applyFill="1" applyBorder="1" applyAlignment="1">
      <alignment horizontal="center" vertical="center" wrapText="1"/>
    </xf>
    <xf numFmtId="9" fontId="2" fillId="34" borderId="5" xfId="58" applyNumberFormat="1" applyFont="1" applyFill="1" applyBorder="1" applyAlignment="1">
      <alignment horizontal="center" vertical="center" wrapText="1"/>
    </xf>
    <xf numFmtId="190" fontId="3" fillId="34" borderId="12" xfId="51" applyNumberFormat="1" applyFont="1" applyFill="1" applyBorder="1" applyAlignment="1">
      <alignment horizontal="center" vertical="center" wrapText="1"/>
    </xf>
    <xf numFmtId="0" fontId="55" fillId="6" borderId="25" xfId="19" applyFont="1" applyBorder="1" applyAlignment="1">
      <alignment horizontal="center" vertical="center" wrapText="1"/>
    </xf>
    <xf numFmtId="0" fontId="55" fillId="6" borderId="19" xfId="19" applyFont="1" applyBorder="1" applyAlignment="1">
      <alignment horizontal="center" vertical="center" wrapText="1"/>
    </xf>
    <xf numFmtId="0" fontId="55" fillId="6" borderId="20" xfId="19" applyFont="1" applyBorder="1" applyAlignment="1">
      <alignment horizontal="center" vertical="center" wrapText="1"/>
    </xf>
    <xf numFmtId="1" fontId="2" fillId="34" borderId="5" xfId="58" applyNumberFormat="1" applyFont="1" applyFill="1" applyBorder="1" applyAlignment="1">
      <alignment horizontal="center" vertical="center" wrapText="1"/>
    </xf>
    <xf numFmtId="0" fontId="2" fillId="0" borderId="5" xfId="0" applyFont="1" applyFill="1" applyBorder="1" applyAlignment="1">
      <alignment vertical="center" wrapText="1"/>
    </xf>
    <xf numFmtId="0" fontId="37" fillId="6" borderId="26" xfId="19" applyBorder="1" applyAlignment="1">
      <alignment horizontal="center" vertical="center" wrapText="1"/>
    </xf>
    <xf numFmtId="0" fontId="37" fillId="6" borderId="18" xfId="19" applyBorder="1" applyAlignment="1">
      <alignment horizontal="center" vertical="center" wrapText="1"/>
    </xf>
    <xf numFmtId="1" fontId="37" fillId="6" borderId="21" xfId="19" applyNumberFormat="1" applyBorder="1" applyAlignment="1">
      <alignment horizontal="center" vertical="center"/>
    </xf>
    <xf numFmtId="2" fontId="37" fillId="6" borderId="26" xfId="19" applyNumberFormat="1" applyBorder="1" applyAlignment="1">
      <alignment horizontal="center" vertical="center" wrapText="1"/>
    </xf>
    <xf numFmtId="2" fontId="37" fillId="6" borderId="37" xfId="19" applyNumberFormat="1" applyBorder="1" applyAlignment="1">
      <alignment horizontal="center" vertical="center" wrapText="1"/>
    </xf>
    <xf numFmtId="2" fontId="37" fillId="6" borderId="38" xfId="19" applyNumberFormat="1" applyBorder="1" applyAlignment="1">
      <alignment vertical="center" wrapText="1"/>
    </xf>
    <xf numFmtId="186" fontId="2" fillId="40" borderId="36" xfId="51" applyNumberFormat="1" applyFont="1" applyFill="1" applyBorder="1" applyAlignment="1">
      <alignment horizontal="center" vertical="center" wrapText="1"/>
    </xf>
    <xf numFmtId="186" fontId="2" fillId="37" borderId="36" xfId="51" applyNumberFormat="1" applyFont="1" applyFill="1" applyBorder="1" applyAlignment="1">
      <alignment horizontal="center" vertical="center" wrapText="1"/>
    </xf>
    <xf numFmtId="199" fontId="2" fillId="34" borderId="12" xfId="58"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0" fontId="37" fillId="6" borderId="39" xfId="58" applyNumberFormat="1" applyFont="1" applyFill="1" applyBorder="1" applyAlignment="1">
      <alignment horizontal="center" vertical="center"/>
    </xf>
    <xf numFmtId="10" fontId="37" fillId="6" borderId="40" xfId="58" applyNumberFormat="1" applyFont="1" applyFill="1" applyBorder="1" applyAlignment="1">
      <alignment horizontal="center" vertical="center"/>
    </xf>
    <xf numFmtId="10" fontId="37" fillId="6" borderId="41" xfId="58" applyNumberFormat="1" applyFont="1" applyFill="1" applyBorder="1" applyAlignment="1">
      <alignment horizontal="center" vertical="center"/>
    </xf>
    <xf numFmtId="10" fontId="37" fillId="34" borderId="42" xfId="58" applyNumberFormat="1" applyFont="1" applyFill="1" applyBorder="1" applyAlignment="1">
      <alignment horizontal="center" vertical="center"/>
    </xf>
    <xf numFmtId="10" fontId="37" fillId="34" borderId="43" xfId="58" applyNumberFormat="1" applyFont="1" applyFill="1" applyBorder="1" applyAlignment="1">
      <alignment horizontal="center" vertical="center"/>
    </xf>
    <xf numFmtId="10" fontId="37" fillId="34" borderId="44" xfId="58" applyNumberFormat="1" applyFont="1" applyFill="1" applyBorder="1" applyAlignment="1">
      <alignment horizontal="center" vertical="center"/>
    </xf>
    <xf numFmtId="190" fontId="37" fillId="6" borderId="25" xfId="51" applyNumberFormat="1" applyFont="1" applyFill="1" applyBorder="1" applyAlignment="1">
      <alignment horizontal="center" vertical="center"/>
    </xf>
    <xf numFmtId="190" fontId="37" fillId="6" borderId="33" xfId="51" applyNumberFormat="1" applyFont="1" applyFill="1" applyBorder="1" applyAlignment="1">
      <alignment vertical="center" wrapText="1"/>
    </xf>
    <xf numFmtId="190" fontId="37" fillId="6" borderId="19" xfId="51" applyNumberFormat="1" applyFont="1" applyFill="1" applyBorder="1" applyAlignment="1">
      <alignment horizontal="center" vertical="center"/>
    </xf>
    <xf numFmtId="190" fontId="37" fillId="6" borderId="34" xfId="51" applyNumberFormat="1" applyFont="1" applyFill="1" applyBorder="1" applyAlignment="1">
      <alignment vertical="center" wrapText="1"/>
    </xf>
    <xf numFmtId="190" fontId="37" fillId="6" borderId="20" xfId="51" applyNumberFormat="1" applyFont="1" applyFill="1" applyBorder="1" applyAlignment="1">
      <alignment horizontal="center" vertical="center"/>
    </xf>
    <xf numFmtId="190" fontId="37" fillId="6" borderId="35" xfId="51" applyNumberFormat="1" applyFont="1" applyFill="1" applyBorder="1" applyAlignment="1">
      <alignment vertical="center" wrapText="1"/>
    </xf>
    <xf numFmtId="190" fontId="2" fillId="34" borderId="27" xfId="0"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58" fillId="42" borderId="12" xfId="0" applyFont="1" applyFill="1" applyBorder="1" applyAlignment="1">
      <alignment horizontal="center" vertical="center" wrapText="1"/>
    </xf>
    <xf numFmtId="0" fontId="58" fillId="42" borderId="13" xfId="0" applyFont="1" applyFill="1" applyBorder="1" applyAlignment="1">
      <alignment horizontal="center" vertical="center" wrapText="1"/>
    </xf>
    <xf numFmtId="0" fontId="58"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4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59" fillId="34" borderId="12" xfId="0" applyFont="1" applyFill="1" applyBorder="1" applyAlignment="1">
      <alignment horizontal="justify" vertical="center" wrapText="1"/>
    </xf>
    <xf numFmtId="0" fontId="59" fillId="34" borderId="13" xfId="0" applyFont="1" applyFill="1" applyBorder="1" applyAlignment="1">
      <alignment horizontal="justify" vertical="center" wrapText="1"/>
    </xf>
    <xf numFmtId="0" fontId="0" fillId="34" borderId="12" xfId="0" applyFont="1" applyFill="1" applyBorder="1" applyAlignment="1">
      <alignment horizontal="justify" vertical="center" wrapText="1"/>
    </xf>
    <xf numFmtId="0" fontId="10" fillId="34" borderId="13" xfId="0" applyFont="1" applyFill="1" applyBorder="1" applyAlignment="1">
      <alignment horizontal="justify" vertical="center" wrapText="1"/>
    </xf>
    <xf numFmtId="0" fontId="10" fillId="34" borderId="14" xfId="0" applyFont="1" applyFill="1" applyBorder="1" applyAlignment="1">
      <alignment horizontal="justify" vertical="center" wrapText="1"/>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3" fillId="34" borderId="36"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60" fillId="34" borderId="12"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0" fillId="34" borderId="14"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26673941"/>
        <c:axId val="38738878"/>
      </c:bar3DChart>
      <c:catAx>
        <c:axId val="26673941"/>
        <c:scaling>
          <c:orientation val="minMax"/>
        </c:scaling>
        <c:axPos val="b"/>
        <c:delete val="0"/>
        <c:numFmt formatCode="General" sourceLinked="1"/>
        <c:majorTickMark val="none"/>
        <c:minorTickMark val="none"/>
        <c:tickLblPos val="nextTo"/>
        <c:spPr>
          <a:ln w="3175">
            <a:solidFill>
              <a:srgbClr val="808080"/>
            </a:solidFill>
          </a:ln>
        </c:spPr>
        <c:crossAx val="38738878"/>
        <c:crosses val="autoZero"/>
        <c:auto val="1"/>
        <c:lblOffset val="100"/>
        <c:tickLblSkip val="1"/>
        <c:noMultiLvlLbl val="0"/>
      </c:catAx>
      <c:valAx>
        <c:axId val="3873887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6673941"/>
        <c:crossesAt val="1"/>
        <c:crossBetween val="between"/>
        <c:dispUnits/>
        <c:majorUnit val="0.5"/>
      </c:valAx>
      <c:spPr>
        <a:noFill/>
        <a:ln>
          <a:noFill/>
        </a:ln>
      </c:spPr>
    </c:plotArea>
    <c:legend>
      <c:legendPos val="r"/>
      <c:layout>
        <c:manualLayout>
          <c:xMode val="edge"/>
          <c:yMode val="edge"/>
          <c:x val="0.89525"/>
          <c:y val="0.4475"/>
          <c:w val="0.09975"/>
          <c:h val="0.093"/>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575"/>
          <c:w val="0.88675"/>
          <c:h val="0.9242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13105583"/>
        <c:axId val="50841384"/>
      </c:bar3DChart>
      <c:catAx>
        <c:axId val="13105583"/>
        <c:scaling>
          <c:orientation val="minMax"/>
        </c:scaling>
        <c:axPos val="b"/>
        <c:delete val="0"/>
        <c:numFmt formatCode="General" sourceLinked="1"/>
        <c:majorTickMark val="none"/>
        <c:minorTickMark val="none"/>
        <c:tickLblPos val="nextTo"/>
        <c:spPr>
          <a:ln w="3175">
            <a:solidFill>
              <a:srgbClr val="808080"/>
            </a:solidFill>
          </a:ln>
        </c:spPr>
        <c:crossAx val="50841384"/>
        <c:crosses val="autoZero"/>
        <c:auto val="1"/>
        <c:lblOffset val="100"/>
        <c:tickLblSkip val="1"/>
        <c:noMultiLvlLbl val="0"/>
      </c:catAx>
      <c:valAx>
        <c:axId val="5084138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3105583"/>
        <c:crossesAt val="1"/>
        <c:crossBetween val="between"/>
        <c:dispUnits/>
        <c:majorUnit val="0.5"/>
      </c:valAx>
      <c:spPr>
        <a:noFill/>
        <a:ln>
          <a:noFill/>
        </a:ln>
      </c:spPr>
    </c:plotArea>
    <c:legend>
      <c:legendPos val="r"/>
      <c:layout>
        <c:manualLayout>
          <c:xMode val="edge"/>
          <c:yMode val="edge"/>
          <c:x val="0.9075"/>
          <c:y val="0.435"/>
          <c:w val="0.088"/>
          <c:h val="0.1152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
          <c:w val="0.88675"/>
          <c:h val="0.924"/>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54919273"/>
        <c:axId val="24511410"/>
      </c:bar3DChart>
      <c:catAx>
        <c:axId val="54919273"/>
        <c:scaling>
          <c:orientation val="minMax"/>
        </c:scaling>
        <c:axPos val="b"/>
        <c:delete val="0"/>
        <c:numFmt formatCode="General" sourceLinked="1"/>
        <c:majorTickMark val="none"/>
        <c:minorTickMark val="none"/>
        <c:tickLblPos val="nextTo"/>
        <c:spPr>
          <a:ln w="3175">
            <a:solidFill>
              <a:srgbClr val="808080"/>
            </a:solidFill>
          </a:ln>
        </c:spPr>
        <c:crossAx val="24511410"/>
        <c:crosses val="autoZero"/>
        <c:auto val="1"/>
        <c:lblOffset val="100"/>
        <c:tickLblSkip val="1"/>
        <c:noMultiLvlLbl val="0"/>
      </c:catAx>
      <c:valAx>
        <c:axId val="24511410"/>
        <c:scaling>
          <c:orientation val="minMax"/>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4919273"/>
        <c:crossesAt val="1"/>
        <c:crossBetween val="between"/>
        <c:dispUnits/>
        <c:majorUnit val="1000"/>
      </c:valAx>
      <c:spPr>
        <a:noFill/>
        <a:ln>
          <a:noFill/>
        </a:ln>
      </c:spPr>
    </c:plotArea>
    <c:legend>
      <c:legendPos val="r"/>
      <c:layout>
        <c:manualLayout>
          <c:xMode val="edge"/>
          <c:yMode val="edge"/>
          <c:x val="0.9075"/>
          <c:y val="0.4365"/>
          <c:w val="0.088"/>
          <c:h val="0.115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725"/>
          <c:w val="0.88675"/>
          <c:h val="0.921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19276099"/>
        <c:axId val="39267164"/>
      </c:bar3DChart>
      <c:catAx>
        <c:axId val="19276099"/>
        <c:scaling>
          <c:orientation val="minMax"/>
        </c:scaling>
        <c:axPos val="b"/>
        <c:delete val="0"/>
        <c:numFmt formatCode="General" sourceLinked="1"/>
        <c:majorTickMark val="none"/>
        <c:minorTickMark val="none"/>
        <c:tickLblPos val="nextTo"/>
        <c:spPr>
          <a:ln w="3175">
            <a:solidFill>
              <a:srgbClr val="808080"/>
            </a:solidFill>
          </a:ln>
        </c:spPr>
        <c:crossAx val="39267164"/>
        <c:crosses val="autoZero"/>
        <c:auto val="1"/>
        <c:lblOffset val="100"/>
        <c:tickLblSkip val="1"/>
        <c:noMultiLvlLbl val="0"/>
      </c:catAx>
      <c:valAx>
        <c:axId val="3926716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9276099"/>
        <c:crossesAt val="1"/>
        <c:crossBetween val="between"/>
        <c:dispUnits/>
        <c:majorUnit val="0.5"/>
      </c:valAx>
      <c:spPr>
        <a:noFill/>
        <a:ln>
          <a:noFill/>
        </a:ln>
      </c:spPr>
    </c:plotArea>
    <c:legend>
      <c:legendPos val="r"/>
      <c:layout>
        <c:manualLayout>
          <c:xMode val="edge"/>
          <c:yMode val="edge"/>
          <c:x val="0.9075"/>
          <c:y val="0.4325"/>
          <c:w val="0.08825"/>
          <c:h val="0.119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
          <c:w val="0.8045"/>
          <c:h val="0.928"/>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17860157"/>
        <c:axId val="26523686"/>
      </c:bar3DChart>
      <c:catAx>
        <c:axId val="17860157"/>
        <c:scaling>
          <c:orientation val="minMax"/>
        </c:scaling>
        <c:axPos val="b"/>
        <c:delete val="0"/>
        <c:numFmt formatCode="General" sourceLinked="1"/>
        <c:majorTickMark val="none"/>
        <c:minorTickMark val="none"/>
        <c:tickLblPos val="nextTo"/>
        <c:spPr>
          <a:ln w="3175">
            <a:solidFill>
              <a:srgbClr val="808080"/>
            </a:solidFill>
          </a:ln>
        </c:spPr>
        <c:crossAx val="26523686"/>
        <c:crosses val="autoZero"/>
        <c:auto val="1"/>
        <c:lblOffset val="100"/>
        <c:tickLblSkip val="1"/>
        <c:noMultiLvlLbl val="0"/>
      </c:catAx>
      <c:valAx>
        <c:axId val="26523686"/>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7860157"/>
        <c:crossesAt val="1"/>
        <c:crossBetween val="between"/>
        <c:dispUnits/>
        <c:majorUnit val="0.05000000000000001"/>
      </c:valAx>
      <c:spPr>
        <a:noFill/>
        <a:ln>
          <a:noFill/>
        </a:ln>
      </c:spPr>
    </c:plotArea>
    <c:legend>
      <c:legendPos val="r"/>
      <c:layout>
        <c:manualLayout>
          <c:xMode val="edge"/>
          <c:yMode val="edge"/>
          <c:x val="0.85025"/>
          <c:y val="0.417"/>
          <c:w val="0.1455"/>
          <c:h val="0.378"/>
        </c:manualLayout>
      </c:layout>
      <c:overlay val="0"/>
      <c:spPr>
        <a:noFill/>
        <a:ln w="3175">
          <a:noFill/>
        </a:ln>
      </c:spPr>
      <c:txPr>
        <a:bodyPr vert="horz" rot="0"/>
        <a:lstStyle/>
        <a:p>
          <a:pPr>
            <a:defRPr lang="en-US" cap="none" sz="8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9025"/>
          <c:h val="0.924"/>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37386583"/>
        <c:axId val="934928"/>
      </c:bar3DChart>
      <c:catAx>
        <c:axId val="37386583"/>
        <c:scaling>
          <c:orientation val="minMax"/>
        </c:scaling>
        <c:axPos val="b"/>
        <c:delete val="0"/>
        <c:numFmt formatCode="General" sourceLinked="1"/>
        <c:majorTickMark val="none"/>
        <c:minorTickMark val="none"/>
        <c:tickLblPos val="nextTo"/>
        <c:spPr>
          <a:ln w="3175">
            <a:solidFill>
              <a:srgbClr val="808080"/>
            </a:solidFill>
          </a:ln>
        </c:spPr>
        <c:crossAx val="934928"/>
        <c:crosses val="autoZero"/>
        <c:auto val="1"/>
        <c:lblOffset val="100"/>
        <c:tickLblSkip val="1"/>
        <c:noMultiLvlLbl val="0"/>
      </c:catAx>
      <c:valAx>
        <c:axId val="93492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37386583"/>
        <c:crossesAt val="1"/>
        <c:crossBetween val="between"/>
        <c:dispUnits/>
        <c:majorUnit val="0.2"/>
      </c:valAx>
      <c:spPr>
        <a:noFill/>
        <a:ln>
          <a:noFill/>
        </a:ln>
      </c:spPr>
    </c:plotArea>
    <c:legend>
      <c:legendPos val="r"/>
      <c:layout>
        <c:manualLayout>
          <c:xMode val="edge"/>
          <c:yMode val="edge"/>
          <c:x val="0.91075"/>
          <c:y val="0.4365"/>
          <c:w val="0.085"/>
          <c:h val="0.115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992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838200</xdr:colOff>
      <xdr:row>0</xdr:row>
      <xdr:rowOff>161925</xdr:rowOff>
    </xdr:from>
    <xdr:to>
      <xdr:col>1</xdr:col>
      <xdr:colOff>695325</xdr:colOff>
      <xdr:row>2</xdr:row>
      <xdr:rowOff>200025</xdr:rowOff>
    </xdr:to>
    <xdr:pic>
      <xdr:nvPicPr>
        <xdr:cNvPr id="2" name="3 Imagen" descr="Logo Alta Definición.jpg"/>
        <xdr:cNvPicPr preferRelativeResize="1">
          <a:picLocks noChangeAspect="1"/>
        </xdr:cNvPicPr>
      </xdr:nvPicPr>
      <xdr:blipFill>
        <a:blip r:embed="rId2"/>
        <a:stretch>
          <a:fillRect/>
        </a:stretch>
      </xdr:blipFill>
      <xdr:spPr>
        <a:xfrm>
          <a:off x="838200" y="161925"/>
          <a:ext cx="10191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68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32560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5278100"/>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25">
      <selection activeCell="C45" sqref="C45"/>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85"/>
      <c r="B1" s="285"/>
      <c r="C1" s="286" t="s">
        <v>58</v>
      </c>
      <c r="D1" s="286"/>
      <c r="E1" s="286"/>
      <c r="F1" s="286"/>
      <c r="G1" s="286"/>
      <c r="H1" s="286"/>
      <c r="I1" s="286"/>
      <c r="J1" s="286"/>
      <c r="K1" s="287" t="s">
        <v>59</v>
      </c>
      <c r="L1" s="287"/>
      <c r="M1" s="287"/>
    </row>
    <row r="2" spans="1:15" ht="25.5" customHeight="1" thickBot="1">
      <c r="A2" s="285"/>
      <c r="B2" s="285"/>
      <c r="C2" s="286"/>
      <c r="D2" s="286"/>
      <c r="E2" s="286"/>
      <c r="F2" s="286"/>
      <c r="G2" s="286"/>
      <c r="H2" s="286"/>
      <c r="I2" s="286"/>
      <c r="J2" s="286"/>
      <c r="K2" s="288" t="s">
        <v>117</v>
      </c>
      <c r="L2" s="288"/>
      <c r="M2" s="288"/>
      <c r="O2" s="20" t="s">
        <v>71</v>
      </c>
    </row>
    <row r="3" spans="1:15" ht="25.5" customHeight="1" thickBot="1">
      <c r="A3" s="285"/>
      <c r="B3" s="285"/>
      <c r="C3" s="286"/>
      <c r="D3" s="286"/>
      <c r="E3" s="286"/>
      <c r="F3" s="286"/>
      <c r="G3" s="286"/>
      <c r="H3" s="286"/>
      <c r="I3" s="286"/>
      <c r="J3" s="286"/>
      <c r="K3" s="288" t="s">
        <v>118</v>
      </c>
      <c r="L3" s="288"/>
      <c r="M3" s="288"/>
      <c r="O3" s="46" t="s">
        <v>6</v>
      </c>
    </row>
    <row r="4" spans="1:15" ht="14.25" customHeight="1" thickBot="1">
      <c r="A4" s="12"/>
      <c r="B4" s="13"/>
      <c r="C4" s="14"/>
      <c r="D4" s="14"/>
      <c r="E4" s="14"/>
      <c r="F4" s="14"/>
      <c r="G4" s="14"/>
      <c r="H4" s="14"/>
      <c r="I4" s="14"/>
      <c r="J4" s="14"/>
      <c r="K4" s="15"/>
      <c r="L4" s="15"/>
      <c r="M4" s="16"/>
      <c r="O4" s="46" t="s">
        <v>8</v>
      </c>
    </row>
    <row r="5" spans="1:15" ht="13.5" thickBot="1">
      <c r="A5" s="218" t="s">
        <v>60</v>
      </c>
      <c r="B5" s="219"/>
      <c r="C5" s="219"/>
      <c r="D5" s="219"/>
      <c r="E5" s="219"/>
      <c r="F5" s="219"/>
      <c r="G5" s="219"/>
      <c r="H5" s="219"/>
      <c r="I5" s="219"/>
      <c r="J5" s="219"/>
      <c r="K5" s="219"/>
      <c r="L5" s="219"/>
      <c r="M5" s="220"/>
      <c r="O5" s="46" t="s">
        <v>10</v>
      </c>
    </row>
    <row r="6" spans="1:15" ht="13.5" thickBot="1">
      <c r="A6" s="42"/>
      <c r="B6" s="5"/>
      <c r="C6" s="5"/>
      <c r="D6" s="5"/>
      <c r="E6" s="5"/>
      <c r="F6" s="5"/>
      <c r="G6" s="5"/>
      <c r="H6" s="5"/>
      <c r="I6" s="5"/>
      <c r="J6" s="5"/>
      <c r="K6" s="5"/>
      <c r="L6" s="5"/>
      <c r="M6" s="43"/>
      <c r="O6" s="20" t="s">
        <v>72</v>
      </c>
    </row>
    <row r="7" spans="1:15" ht="30" customHeight="1" thickBot="1">
      <c r="A7" s="233" t="s">
        <v>1</v>
      </c>
      <c r="B7" s="234"/>
      <c r="C7" s="280" t="s">
        <v>48</v>
      </c>
      <c r="D7" s="281"/>
      <c r="E7" s="281"/>
      <c r="F7" s="281"/>
      <c r="G7" s="281"/>
      <c r="H7" s="282"/>
      <c r="I7" s="233" t="s">
        <v>2</v>
      </c>
      <c r="J7" s="250"/>
      <c r="K7" s="234"/>
      <c r="L7" s="283" t="s">
        <v>27</v>
      </c>
      <c r="M7" s="284"/>
      <c r="O7" s="46" t="s">
        <v>13</v>
      </c>
    </row>
    <row r="8" spans="1:15" ht="30" customHeight="1" thickBot="1">
      <c r="A8" s="233" t="s">
        <v>4</v>
      </c>
      <c r="B8" s="234"/>
      <c r="C8" s="280" t="s">
        <v>122</v>
      </c>
      <c r="D8" s="281"/>
      <c r="E8" s="281"/>
      <c r="F8" s="281"/>
      <c r="G8" s="281"/>
      <c r="H8" s="281"/>
      <c r="I8" s="281"/>
      <c r="J8" s="281"/>
      <c r="K8" s="281"/>
      <c r="L8" s="281"/>
      <c r="M8" s="282"/>
      <c r="O8" s="46" t="s">
        <v>18</v>
      </c>
    </row>
    <row r="9" spans="1:16" ht="30" customHeight="1" thickBot="1">
      <c r="A9" s="233" t="s">
        <v>5</v>
      </c>
      <c r="B9" s="234"/>
      <c r="C9" s="289" t="s">
        <v>67</v>
      </c>
      <c r="D9" s="290"/>
      <c r="E9" s="290"/>
      <c r="F9" s="290"/>
      <c r="G9" s="290"/>
      <c r="H9" s="290"/>
      <c r="I9" s="290"/>
      <c r="J9" s="290"/>
      <c r="K9" s="290"/>
      <c r="L9" s="290"/>
      <c r="M9" s="291"/>
      <c r="O9" s="46" t="s">
        <v>20</v>
      </c>
      <c r="P9" s="17"/>
    </row>
    <row r="10" spans="1:15" ht="13.5" thickBot="1">
      <c r="A10" s="2"/>
      <c r="B10" s="48"/>
      <c r="C10" s="48"/>
      <c r="D10" s="48"/>
      <c r="E10" s="48"/>
      <c r="F10" s="48"/>
      <c r="G10" s="48"/>
      <c r="H10" s="48"/>
      <c r="I10" s="48"/>
      <c r="J10" s="48"/>
      <c r="K10" s="48"/>
      <c r="L10" s="48"/>
      <c r="M10" s="44"/>
      <c r="O10" s="20" t="s">
        <v>74</v>
      </c>
    </row>
    <row r="11" spans="1:15" ht="30" customHeight="1" thickBot="1">
      <c r="A11" s="233" t="s">
        <v>7</v>
      </c>
      <c r="B11" s="234"/>
      <c r="C11" s="276" t="s">
        <v>137</v>
      </c>
      <c r="D11" s="277"/>
      <c r="E11" s="277"/>
      <c r="F11" s="277"/>
      <c r="G11" s="277"/>
      <c r="H11" s="277"/>
      <c r="I11" s="277"/>
      <c r="J11" s="277"/>
      <c r="K11" s="27" t="s">
        <v>82</v>
      </c>
      <c r="L11" s="278" t="s">
        <v>130</v>
      </c>
      <c r="M11" s="279"/>
      <c r="O11" s="46" t="s">
        <v>21</v>
      </c>
    </row>
    <row r="12" spans="1:15" ht="30" customHeight="1" thickBot="1">
      <c r="A12" s="233" t="s">
        <v>9</v>
      </c>
      <c r="B12" s="234"/>
      <c r="C12" s="280" t="s">
        <v>126</v>
      </c>
      <c r="D12" s="281"/>
      <c r="E12" s="281"/>
      <c r="F12" s="281"/>
      <c r="G12" s="281"/>
      <c r="H12" s="281"/>
      <c r="I12" s="281"/>
      <c r="J12" s="281"/>
      <c r="K12" s="281"/>
      <c r="L12" s="281"/>
      <c r="M12" s="282"/>
      <c r="O12" s="46" t="s">
        <v>0</v>
      </c>
    </row>
    <row r="13" spans="1:15" ht="30" customHeight="1" thickBot="1">
      <c r="A13" s="233" t="s">
        <v>96</v>
      </c>
      <c r="B13" s="234"/>
      <c r="C13" s="280" t="s">
        <v>140</v>
      </c>
      <c r="D13" s="281"/>
      <c r="E13" s="281"/>
      <c r="F13" s="281"/>
      <c r="G13" s="281"/>
      <c r="H13" s="281"/>
      <c r="I13" s="281"/>
      <c r="J13" s="281"/>
      <c r="K13" s="281"/>
      <c r="L13" s="281"/>
      <c r="M13" s="282"/>
      <c r="O13" s="1" t="s">
        <v>119</v>
      </c>
    </row>
    <row r="14" spans="1:15" ht="30" customHeight="1" thickBot="1">
      <c r="A14" s="233" t="s">
        <v>106</v>
      </c>
      <c r="B14" s="234"/>
      <c r="C14" s="280" t="s">
        <v>109</v>
      </c>
      <c r="D14" s="281"/>
      <c r="E14" s="281"/>
      <c r="F14" s="281"/>
      <c r="G14" s="281"/>
      <c r="H14" s="281"/>
      <c r="I14" s="281"/>
      <c r="J14" s="281"/>
      <c r="K14" s="281"/>
      <c r="L14" s="281"/>
      <c r="M14" s="282"/>
      <c r="O14" s="1" t="s">
        <v>120</v>
      </c>
    </row>
    <row r="15" spans="1:15" ht="30" customHeight="1" thickBot="1">
      <c r="A15" s="233" t="s">
        <v>112</v>
      </c>
      <c r="B15" s="234"/>
      <c r="C15" s="280" t="s">
        <v>123</v>
      </c>
      <c r="D15" s="281"/>
      <c r="E15" s="281"/>
      <c r="F15" s="281"/>
      <c r="G15" s="281"/>
      <c r="H15" s="281"/>
      <c r="I15" s="281"/>
      <c r="J15" s="281"/>
      <c r="K15" s="281"/>
      <c r="L15" s="281"/>
      <c r="M15" s="282"/>
      <c r="O15" s="46" t="s">
        <v>24</v>
      </c>
    </row>
    <row r="16" spans="1:15" ht="13.5" thickBot="1">
      <c r="A16" s="2"/>
      <c r="B16" s="48"/>
      <c r="C16" s="48"/>
      <c r="D16" s="48"/>
      <c r="E16" s="48"/>
      <c r="F16" s="48"/>
      <c r="G16" s="48"/>
      <c r="H16" s="48"/>
      <c r="I16" s="48"/>
      <c r="J16" s="48"/>
      <c r="K16" s="48"/>
      <c r="L16" s="48"/>
      <c r="M16" s="44"/>
      <c r="O16" s="46" t="s">
        <v>25</v>
      </c>
    </row>
    <row r="17" spans="1:15" ht="17.25" customHeight="1" thickBot="1">
      <c r="A17" s="245" t="s">
        <v>11</v>
      </c>
      <c r="B17" s="246"/>
      <c r="C17" s="245" t="s">
        <v>76</v>
      </c>
      <c r="D17" s="246"/>
      <c r="E17" s="245" t="s">
        <v>12</v>
      </c>
      <c r="F17" s="249"/>
      <c r="G17" s="249"/>
      <c r="H17" s="249"/>
      <c r="I17" s="249"/>
      <c r="J17" s="249"/>
      <c r="K17" s="249"/>
      <c r="L17" s="249"/>
      <c r="M17" s="246"/>
      <c r="O17" s="20" t="s">
        <v>83</v>
      </c>
    </row>
    <row r="18" spans="1:15" ht="53.25" customHeight="1" thickBot="1">
      <c r="A18" s="247"/>
      <c r="B18" s="248"/>
      <c r="C18" s="247"/>
      <c r="D18" s="248"/>
      <c r="E18" s="6" t="s">
        <v>14</v>
      </c>
      <c r="F18" s="233" t="s">
        <v>15</v>
      </c>
      <c r="G18" s="250"/>
      <c r="H18" s="234"/>
      <c r="I18" s="41" t="s">
        <v>16</v>
      </c>
      <c r="J18" s="233" t="s">
        <v>132</v>
      </c>
      <c r="K18" s="250"/>
      <c r="L18" s="234"/>
      <c r="M18" s="6" t="s">
        <v>17</v>
      </c>
      <c r="O18" s="46" t="s">
        <v>27</v>
      </c>
    </row>
    <row r="19" spans="1:15" ht="30" customHeight="1" thickBot="1">
      <c r="A19" s="258" t="s">
        <v>160</v>
      </c>
      <c r="B19" s="259"/>
      <c r="C19" s="264" t="s">
        <v>86</v>
      </c>
      <c r="D19" s="265"/>
      <c r="E19" s="4">
        <v>1</v>
      </c>
      <c r="F19" s="270" t="s">
        <v>124</v>
      </c>
      <c r="G19" s="271"/>
      <c r="H19" s="272"/>
      <c r="I19" s="51" t="s">
        <v>86</v>
      </c>
      <c r="J19" s="273" t="s">
        <v>125</v>
      </c>
      <c r="K19" s="274"/>
      <c r="L19" s="275"/>
      <c r="M19" s="7" t="s">
        <v>119</v>
      </c>
      <c r="O19" s="46" t="s">
        <v>28</v>
      </c>
    </row>
    <row r="20" spans="1:15" ht="30" customHeight="1" thickBot="1">
      <c r="A20" s="260"/>
      <c r="B20" s="261"/>
      <c r="C20" s="266"/>
      <c r="D20" s="267"/>
      <c r="E20" s="4">
        <v>2</v>
      </c>
      <c r="F20" s="270" t="s">
        <v>139</v>
      </c>
      <c r="G20" s="271"/>
      <c r="H20" s="272"/>
      <c r="I20" s="51" t="s">
        <v>86</v>
      </c>
      <c r="J20" s="273" t="s">
        <v>138</v>
      </c>
      <c r="K20" s="274"/>
      <c r="L20" s="275"/>
      <c r="M20" s="7" t="s">
        <v>119</v>
      </c>
      <c r="O20" s="46" t="s">
        <v>3</v>
      </c>
    </row>
    <row r="21" spans="1:15" ht="30" customHeight="1" thickBot="1">
      <c r="A21" s="260"/>
      <c r="B21" s="261"/>
      <c r="C21" s="266"/>
      <c r="D21" s="267"/>
      <c r="E21" s="4"/>
      <c r="F21" s="270"/>
      <c r="G21" s="271"/>
      <c r="H21" s="272"/>
      <c r="I21" s="51"/>
      <c r="J21" s="273"/>
      <c r="K21" s="274"/>
      <c r="L21" s="275"/>
      <c r="M21" s="7"/>
      <c r="O21" s="46" t="s">
        <v>29</v>
      </c>
    </row>
    <row r="22" spans="1:15" ht="30" customHeight="1" thickBot="1">
      <c r="A22" s="262"/>
      <c r="B22" s="263"/>
      <c r="C22" s="268"/>
      <c r="D22" s="269"/>
      <c r="E22" s="4"/>
      <c r="F22" s="270"/>
      <c r="G22" s="271"/>
      <c r="H22" s="272"/>
      <c r="I22" s="51"/>
      <c r="J22" s="273"/>
      <c r="K22" s="274"/>
      <c r="L22" s="275"/>
      <c r="M22" s="7"/>
      <c r="O22" s="46"/>
    </row>
    <row r="23" spans="1:40" ht="13.5" thickBot="1">
      <c r="A23" s="2"/>
      <c r="B23" s="48"/>
      <c r="C23" s="48"/>
      <c r="D23" s="48"/>
      <c r="E23" s="48"/>
      <c r="F23" s="48"/>
      <c r="G23" s="48"/>
      <c r="H23" s="48"/>
      <c r="I23" s="48"/>
      <c r="J23" s="48"/>
      <c r="K23" s="48"/>
      <c r="L23" s="48"/>
      <c r="M23" s="44"/>
      <c r="O23" s="20" t="s">
        <v>70</v>
      </c>
      <c r="AN23" s="1">
        <v>2002</v>
      </c>
    </row>
    <row r="24" spans="1:40" ht="45.75" customHeight="1" thickBot="1">
      <c r="A24" s="6" t="s">
        <v>22</v>
      </c>
      <c r="B24" s="50" t="s">
        <v>6</v>
      </c>
      <c r="C24" s="40" t="s">
        <v>73</v>
      </c>
      <c r="D24" s="50" t="s">
        <v>18</v>
      </c>
      <c r="E24" s="6" t="s">
        <v>23</v>
      </c>
      <c r="F24" s="70">
        <v>1</v>
      </c>
      <c r="G24" s="6" t="s">
        <v>133</v>
      </c>
      <c r="H24" s="69">
        <v>1</v>
      </c>
      <c r="I24" s="6" t="s">
        <v>104</v>
      </c>
      <c r="J24" s="71">
        <v>2018</v>
      </c>
      <c r="K24" s="6" t="s">
        <v>105</v>
      </c>
      <c r="L24" s="241" t="s">
        <v>127</v>
      </c>
      <c r="M24" s="242"/>
      <c r="O24" s="67" t="s">
        <v>48</v>
      </c>
      <c r="AN24" s="1">
        <f>AN23+1</f>
        <v>2003</v>
      </c>
    </row>
    <row r="25" spans="1:15" ht="16.5" customHeight="1" thickBot="1">
      <c r="A25" s="227" t="s">
        <v>26</v>
      </c>
      <c r="B25" s="225" t="s">
        <v>119</v>
      </c>
      <c r="C25" s="227" t="s">
        <v>75</v>
      </c>
      <c r="D25" s="225" t="s">
        <v>119</v>
      </c>
      <c r="E25" s="227" t="s">
        <v>113</v>
      </c>
      <c r="F25" s="55" t="s">
        <v>116</v>
      </c>
      <c r="G25" s="47">
        <v>2016</v>
      </c>
      <c r="H25" s="47">
        <v>2017</v>
      </c>
      <c r="I25" s="47">
        <v>2018</v>
      </c>
      <c r="J25" s="47">
        <v>2019</v>
      </c>
      <c r="K25" s="47">
        <v>2020</v>
      </c>
      <c r="L25" s="221" t="s">
        <v>134</v>
      </c>
      <c r="M25" s="222"/>
      <c r="O25" s="67" t="s">
        <v>49</v>
      </c>
    </row>
    <row r="26" spans="1:15" ht="30" customHeight="1" thickBot="1">
      <c r="A26" s="228"/>
      <c r="B26" s="226"/>
      <c r="C26" s="228"/>
      <c r="D26" s="226"/>
      <c r="E26" s="257"/>
      <c r="F26" s="52" t="s">
        <v>114</v>
      </c>
      <c r="G26" s="54">
        <v>1</v>
      </c>
      <c r="H26" s="72">
        <v>1</v>
      </c>
      <c r="I26" s="72">
        <v>1</v>
      </c>
      <c r="J26" s="72">
        <v>1</v>
      </c>
      <c r="K26" s="72">
        <v>1</v>
      </c>
      <c r="L26" s="223">
        <v>1</v>
      </c>
      <c r="M26" s="224"/>
      <c r="O26" s="67" t="s">
        <v>61</v>
      </c>
    </row>
    <row r="27" spans="1:15" ht="30" customHeight="1" thickBot="1">
      <c r="A27" s="59"/>
      <c r="B27" s="57"/>
      <c r="C27" s="56"/>
      <c r="D27" s="56"/>
      <c r="E27" s="228"/>
      <c r="F27" s="58" t="s">
        <v>115</v>
      </c>
      <c r="G27" s="53">
        <v>0.93</v>
      </c>
      <c r="H27" s="72">
        <v>1</v>
      </c>
      <c r="I27" s="72">
        <v>1</v>
      </c>
      <c r="J27" s="72">
        <v>1</v>
      </c>
      <c r="K27" s="72">
        <v>1</v>
      </c>
      <c r="L27" s="223">
        <v>1</v>
      </c>
      <c r="M27" s="224"/>
      <c r="O27" s="68" t="s">
        <v>62</v>
      </c>
    </row>
    <row r="28" spans="1:40" ht="13.5" thickBot="1">
      <c r="A28" s="2"/>
      <c r="B28" s="48"/>
      <c r="C28" s="48"/>
      <c r="D28" s="48"/>
      <c r="E28" s="48"/>
      <c r="F28" s="48"/>
      <c r="G28" s="48"/>
      <c r="H28" s="48"/>
      <c r="I28" s="48"/>
      <c r="J28" s="48"/>
      <c r="K28" s="48"/>
      <c r="L28" s="48"/>
      <c r="M28" s="44"/>
      <c r="O28" s="67" t="s">
        <v>50</v>
      </c>
      <c r="AN28" s="1" t="e">
        <f>#REF!+1</f>
        <v>#REF!</v>
      </c>
    </row>
    <row r="29" spans="1:40" ht="24.75" customHeight="1" thickBot="1">
      <c r="A29" s="245" t="s">
        <v>94</v>
      </c>
      <c r="B29" s="249"/>
      <c r="C29" s="246"/>
      <c r="D29" s="255" t="s">
        <v>77</v>
      </c>
      <c r="E29" s="256"/>
      <c r="F29" s="193">
        <v>0.371</v>
      </c>
      <c r="G29" s="104" t="s">
        <v>87</v>
      </c>
      <c r="H29" s="105">
        <v>0.49</v>
      </c>
      <c r="I29" s="209" t="s">
        <v>203</v>
      </c>
      <c r="J29" s="210"/>
      <c r="K29" s="210"/>
      <c r="L29" s="210"/>
      <c r="M29" s="211"/>
      <c r="O29" s="67" t="s">
        <v>51</v>
      </c>
      <c r="AN29" s="1" t="e">
        <f>AN28+1</f>
        <v>#REF!</v>
      </c>
    </row>
    <row r="30" spans="1:40" ht="44.25" customHeight="1" thickBot="1">
      <c r="A30" s="251"/>
      <c r="B30" s="252"/>
      <c r="C30" s="253"/>
      <c r="D30" s="229" t="s">
        <v>78</v>
      </c>
      <c r="E30" s="230"/>
      <c r="F30" s="192">
        <v>0.251</v>
      </c>
      <c r="G30" s="106" t="s">
        <v>87</v>
      </c>
      <c r="H30" s="107">
        <v>0.36</v>
      </c>
      <c r="I30" s="212"/>
      <c r="J30" s="213"/>
      <c r="K30" s="213"/>
      <c r="L30" s="213"/>
      <c r="M30" s="214"/>
      <c r="O30" s="67" t="s">
        <v>52</v>
      </c>
      <c r="AN30" s="1" t="e">
        <f>#REF!+1</f>
        <v>#REF!</v>
      </c>
    </row>
    <row r="31" spans="1:40" ht="35.25" customHeight="1" thickBot="1">
      <c r="A31" s="247"/>
      <c r="B31" s="254"/>
      <c r="C31" s="248"/>
      <c r="D31" s="243" t="s">
        <v>79</v>
      </c>
      <c r="E31" s="244"/>
      <c r="F31" s="108">
        <v>0</v>
      </c>
      <c r="G31" s="109" t="s">
        <v>87</v>
      </c>
      <c r="H31" s="110">
        <v>0.25</v>
      </c>
      <c r="I31" s="215"/>
      <c r="J31" s="216"/>
      <c r="K31" s="216"/>
      <c r="L31" s="216"/>
      <c r="M31" s="217"/>
      <c r="O31" s="83" t="s">
        <v>135</v>
      </c>
      <c r="AN31" s="1" t="e">
        <f>#REF!+1</f>
        <v>#REF!</v>
      </c>
    </row>
    <row r="32" spans="1:40" ht="13.5" thickBot="1">
      <c r="A32" s="2"/>
      <c r="B32" s="48"/>
      <c r="C32" s="48"/>
      <c r="D32" s="48"/>
      <c r="E32" s="48"/>
      <c r="F32" s="48"/>
      <c r="G32" s="48"/>
      <c r="H32" s="48"/>
      <c r="I32" s="48"/>
      <c r="J32" s="48"/>
      <c r="K32" s="48"/>
      <c r="L32" s="48"/>
      <c r="M32" s="44"/>
      <c r="O32" s="67" t="s">
        <v>64</v>
      </c>
      <c r="AN32" s="1" t="e">
        <f>#REF!+1</f>
        <v>#REF!</v>
      </c>
    </row>
    <row r="33" spans="1:40" ht="13.5" customHeight="1" thickBot="1">
      <c r="A33" s="218" t="s">
        <v>30</v>
      </c>
      <c r="B33" s="219"/>
      <c r="C33" s="219"/>
      <c r="D33" s="219"/>
      <c r="E33" s="219"/>
      <c r="F33" s="219"/>
      <c r="G33" s="219"/>
      <c r="H33" s="219"/>
      <c r="I33" s="219"/>
      <c r="J33" s="219"/>
      <c r="K33" s="219"/>
      <c r="L33" s="219"/>
      <c r="M33" s="220"/>
      <c r="O33" s="67" t="s">
        <v>54</v>
      </c>
      <c r="AN33" s="1" t="e">
        <f>AN32+1</f>
        <v>#REF!</v>
      </c>
    </row>
    <row r="34" spans="1:40" ht="13.5" thickBot="1">
      <c r="A34" s="2"/>
      <c r="B34" s="48"/>
      <c r="C34" s="48"/>
      <c r="D34" s="48"/>
      <c r="E34" s="48"/>
      <c r="F34" s="48"/>
      <c r="G34" s="48"/>
      <c r="H34" s="48"/>
      <c r="I34" s="48"/>
      <c r="J34" s="48"/>
      <c r="K34" s="48"/>
      <c r="L34" s="48"/>
      <c r="M34" s="44"/>
      <c r="O34" s="67" t="s">
        <v>55</v>
      </c>
      <c r="AN34" s="1" t="e">
        <f>AN33+1</f>
        <v>#REF!</v>
      </c>
    </row>
    <row r="35" spans="1:38" ht="71.25" customHeight="1" thickBot="1">
      <c r="A35" s="49"/>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8"/>
      <c r="K35" s="48"/>
      <c r="L35" s="48"/>
      <c r="M35" s="60"/>
      <c r="O35" s="67" t="s">
        <v>53</v>
      </c>
      <c r="AI35"/>
      <c r="AL35" s="1"/>
    </row>
    <row r="36" spans="1:38" ht="27" customHeight="1">
      <c r="A36" s="49"/>
      <c r="B36" s="38" t="s">
        <v>33</v>
      </c>
      <c r="C36" s="173">
        <v>0.51</v>
      </c>
      <c r="D36" s="89">
        <v>0.51</v>
      </c>
      <c r="E36" s="141">
        <v>1</v>
      </c>
      <c r="F36" s="39"/>
      <c r="G36" s="39"/>
      <c r="H36" s="98">
        <f>+D36/E36</f>
        <v>0.51</v>
      </c>
      <c r="I36" s="100">
        <f>+H36</f>
        <v>0.51</v>
      </c>
      <c r="J36" s="48"/>
      <c r="K36" s="48"/>
      <c r="L36" s="48"/>
      <c r="M36" s="60"/>
      <c r="O36" s="67" t="s">
        <v>65</v>
      </c>
      <c r="AI36"/>
      <c r="AL36" s="1"/>
    </row>
    <row r="37" spans="1:38" ht="27" customHeight="1">
      <c r="A37" s="49"/>
      <c r="B37" s="31" t="s">
        <v>34</v>
      </c>
      <c r="C37" s="172">
        <v>0.49</v>
      </c>
      <c r="D37" s="95">
        <v>0.49</v>
      </c>
      <c r="E37" s="146">
        <v>1</v>
      </c>
      <c r="F37" s="28"/>
      <c r="G37" s="28"/>
      <c r="H37" s="99">
        <f>+D37/E37</f>
        <v>0.49</v>
      </c>
      <c r="I37" s="101">
        <f>+H36+H37</f>
        <v>1</v>
      </c>
      <c r="J37" s="48"/>
      <c r="K37" s="48"/>
      <c r="L37" s="48"/>
      <c r="M37" s="60"/>
      <c r="O37" s="67" t="s">
        <v>66</v>
      </c>
      <c r="AI37"/>
      <c r="AL37" s="1"/>
    </row>
    <row r="38" spans="1:38" ht="27" customHeight="1">
      <c r="A38" s="49"/>
      <c r="B38" s="31" t="s">
        <v>35</v>
      </c>
      <c r="C38" s="172">
        <v>0</v>
      </c>
      <c r="D38" s="95"/>
      <c r="E38" s="95"/>
      <c r="F38" s="28"/>
      <c r="G38" s="28"/>
      <c r="H38" s="99" t="e">
        <f>+D38/E38</f>
        <v>#DIV/0!</v>
      </c>
      <c r="I38" s="101" t="e">
        <f>+I37+H38</f>
        <v>#DIV/0!</v>
      </c>
      <c r="J38" s="48"/>
      <c r="K38" s="48"/>
      <c r="L38" s="48"/>
      <c r="M38" s="60"/>
      <c r="O38" s="20" t="s">
        <v>69</v>
      </c>
      <c r="AI38"/>
      <c r="AL38" s="1"/>
    </row>
    <row r="39" spans="1:38" ht="27" customHeight="1" thickBot="1">
      <c r="A39" s="49"/>
      <c r="B39" s="32" t="s">
        <v>36</v>
      </c>
      <c r="C39" s="191">
        <v>0</v>
      </c>
      <c r="D39" s="97"/>
      <c r="E39" s="97"/>
      <c r="F39" s="33"/>
      <c r="G39" s="33"/>
      <c r="H39" s="111" t="e">
        <f>+D39/E39</f>
        <v>#DIV/0!</v>
      </c>
      <c r="I39" s="102" t="e">
        <f>+I38+H39</f>
        <v>#DIV/0!</v>
      </c>
      <c r="J39" s="48"/>
      <c r="K39" s="48"/>
      <c r="L39" s="48"/>
      <c r="M39" s="60"/>
      <c r="O39" s="8" t="s">
        <v>67</v>
      </c>
      <c r="AI39"/>
      <c r="AL39" s="1"/>
    </row>
    <row r="40" spans="1:16" ht="12.75">
      <c r="A40" s="2"/>
      <c r="B40" s="48"/>
      <c r="C40" s="48"/>
      <c r="D40" s="48"/>
      <c r="E40" s="48"/>
      <c r="F40" s="48"/>
      <c r="G40" s="48"/>
      <c r="H40" s="48"/>
      <c r="I40" s="48"/>
      <c r="J40" s="48"/>
      <c r="K40" s="48"/>
      <c r="L40" s="48"/>
      <c r="M40" s="44"/>
      <c r="N40" s="45"/>
      <c r="O40" s="8" t="s">
        <v>68</v>
      </c>
      <c r="P40" s="45"/>
    </row>
    <row r="41" spans="1:40" ht="12.75">
      <c r="A41" s="2"/>
      <c r="B41" s="48"/>
      <c r="C41" s="48"/>
      <c r="D41" s="48"/>
      <c r="E41" s="48"/>
      <c r="F41" s="48"/>
      <c r="G41" s="48"/>
      <c r="H41" s="48"/>
      <c r="I41" s="48"/>
      <c r="J41" s="48"/>
      <c r="K41" s="48"/>
      <c r="L41" s="48"/>
      <c r="M41" s="44"/>
      <c r="O41" s="8" t="s">
        <v>56</v>
      </c>
      <c r="AN41" s="1" t="e">
        <f>#REF!+1</f>
        <v>#REF!</v>
      </c>
    </row>
    <row r="42" spans="1:15" ht="12.75">
      <c r="A42" s="2"/>
      <c r="B42" s="48"/>
      <c r="C42" s="48"/>
      <c r="D42" s="48"/>
      <c r="E42" s="48"/>
      <c r="F42" s="48"/>
      <c r="G42" s="48"/>
      <c r="H42" s="48"/>
      <c r="I42" s="48"/>
      <c r="J42" s="48"/>
      <c r="K42" s="48"/>
      <c r="L42" s="48"/>
      <c r="M42" s="44"/>
      <c r="O42" s="8" t="s">
        <v>46</v>
      </c>
    </row>
    <row r="43" spans="1:15" ht="12.75">
      <c r="A43" s="2"/>
      <c r="B43" s="48"/>
      <c r="C43" s="48"/>
      <c r="D43" s="48"/>
      <c r="E43" s="48"/>
      <c r="F43" s="48"/>
      <c r="G43" s="48"/>
      <c r="H43" s="48"/>
      <c r="I43" s="48"/>
      <c r="J43" s="48"/>
      <c r="K43" s="48"/>
      <c r="L43" s="48"/>
      <c r="M43" s="44"/>
      <c r="O43" s="46" t="s">
        <v>47</v>
      </c>
    </row>
    <row r="44" spans="1:15" ht="12.75">
      <c r="A44" s="2"/>
      <c r="B44" s="48"/>
      <c r="C44" s="48"/>
      <c r="D44" s="48"/>
      <c r="E44" s="48"/>
      <c r="F44" s="48"/>
      <c r="G44" s="48"/>
      <c r="H44" s="48"/>
      <c r="I44" s="48"/>
      <c r="J44" s="48"/>
      <c r="K44" s="48"/>
      <c r="L44" s="48"/>
      <c r="M44" s="44"/>
      <c r="O44" s="46" t="s">
        <v>81</v>
      </c>
    </row>
    <row r="45" spans="1:15" ht="12.75">
      <c r="A45" s="2"/>
      <c r="B45" s="48"/>
      <c r="C45" s="48"/>
      <c r="D45" s="48"/>
      <c r="E45" s="48"/>
      <c r="F45" s="48"/>
      <c r="G45" s="48"/>
      <c r="H45" s="48"/>
      <c r="I45" s="48"/>
      <c r="J45" s="48"/>
      <c r="K45" s="48"/>
      <c r="L45" s="48"/>
      <c r="M45" s="44"/>
      <c r="O45" s="20" t="s">
        <v>84</v>
      </c>
    </row>
    <row r="46" spans="1:15" ht="12.75">
      <c r="A46" s="2"/>
      <c r="B46" s="48"/>
      <c r="C46" s="48"/>
      <c r="D46" s="48"/>
      <c r="E46" s="48"/>
      <c r="F46" s="48"/>
      <c r="G46" s="48"/>
      <c r="H46" s="48"/>
      <c r="I46" s="48"/>
      <c r="J46" s="48"/>
      <c r="K46" s="48"/>
      <c r="L46" s="48"/>
      <c r="M46" s="44"/>
      <c r="O46" s="46" t="s">
        <v>86</v>
      </c>
    </row>
    <row r="47" spans="1:15" ht="12.75">
      <c r="A47" s="2"/>
      <c r="B47" s="48"/>
      <c r="C47" s="48"/>
      <c r="D47" s="48"/>
      <c r="E47" s="48"/>
      <c r="F47" s="48"/>
      <c r="G47" s="48"/>
      <c r="H47" s="48"/>
      <c r="I47" s="48"/>
      <c r="J47" s="48"/>
      <c r="K47" s="48"/>
      <c r="L47" s="48"/>
      <c r="M47" s="44"/>
      <c r="O47" s="46" t="s">
        <v>95</v>
      </c>
    </row>
    <row r="48" spans="1:15" ht="12.75">
      <c r="A48" s="2"/>
      <c r="B48" s="48"/>
      <c r="C48" s="48"/>
      <c r="D48" s="48"/>
      <c r="E48" s="48"/>
      <c r="F48" s="48"/>
      <c r="G48" s="48"/>
      <c r="H48" s="48"/>
      <c r="I48" s="48"/>
      <c r="J48" s="48"/>
      <c r="K48" s="48"/>
      <c r="L48" s="48"/>
      <c r="M48" s="44"/>
      <c r="O48" s="46" t="s">
        <v>85</v>
      </c>
    </row>
    <row r="49" spans="1:15" ht="12.75">
      <c r="A49" s="2"/>
      <c r="B49" s="48"/>
      <c r="C49" s="48"/>
      <c r="D49" s="48"/>
      <c r="E49" s="48"/>
      <c r="F49" s="48"/>
      <c r="G49" s="48"/>
      <c r="H49" s="48"/>
      <c r="I49" s="48"/>
      <c r="J49" s="48"/>
      <c r="K49" s="48"/>
      <c r="L49" s="48"/>
      <c r="M49" s="44"/>
      <c r="O49" s="46" t="s">
        <v>97</v>
      </c>
    </row>
    <row r="50" spans="1:40" ht="121.5" customHeight="1">
      <c r="A50" s="2"/>
      <c r="B50" s="48"/>
      <c r="C50" s="48"/>
      <c r="D50" s="48"/>
      <c r="E50" s="48"/>
      <c r="F50" s="48"/>
      <c r="G50" s="48"/>
      <c r="H50" s="48"/>
      <c r="I50" s="48"/>
      <c r="J50" s="48"/>
      <c r="K50" s="48"/>
      <c r="L50" s="48"/>
      <c r="M50" s="44"/>
      <c r="O50" s="46" t="s">
        <v>98</v>
      </c>
      <c r="AN50" s="1" t="e">
        <f>AN41+1</f>
        <v>#REF!</v>
      </c>
    </row>
    <row r="51" spans="1:40" ht="19.5" customHeight="1">
      <c r="A51" s="2"/>
      <c r="B51" s="48"/>
      <c r="C51" s="48"/>
      <c r="D51" s="48"/>
      <c r="E51" s="48"/>
      <c r="F51" s="48"/>
      <c r="G51" s="48"/>
      <c r="H51" s="48"/>
      <c r="I51" s="48"/>
      <c r="J51" s="48"/>
      <c r="K51" s="48"/>
      <c r="L51" s="48"/>
      <c r="M51" s="44"/>
      <c r="O51" s="46" t="s">
        <v>99</v>
      </c>
      <c r="AN51" s="1" t="e">
        <f aca="true" t="shared" si="0" ref="AN51:AN68">AN50+1</f>
        <v>#REF!</v>
      </c>
    </row>
    <row r="52" spans="1:40" ht="12.75">
      <c r="A52" s="2"/>
      <c r="B52" s="48"/>
      <c r="C52" s="48"/>
      <c r="D52" s="48"/>
      <c r="E52" s="48"/>
      <c r="F52" s="48"/>
      <c r="G52" s="48"/>
      <c r="H52" s="48"/>
      <c r="I52" s="48"/>
      <c r="J52" s="48"/>
      <c r="K52" s="48"/>
      <c r="L52" s="48"/>
      <c r="M52" s="44"/>
      <c r="O52" s="46" t="s">
        <v>100</v>
      </c>
      <c r="AN52" s="1" t="e">
        <f t="shared" si="0"/>
        <v>#REF!</v>
      </c>
    </row>
    <row r="53" spans="1:40" ht="12.75">
      <c r="A53" s="2"/>
      <c r="B53" s="48"/>
      <c r="C53" s="48"/>
      <c r="D53" s="48"/>
      <c r="E53" s="48"/>
      <c r="F53" s="48"/>
      <c r="G53" s="48"/>
      <c r="H53" s="48"/>
      <c r="I53" s="48"/>
      <c r="J53" s="48"/>
      <c r="K53" s="48"/>
      <c r="L53" s="48"/>
      <c r="M53" s="44"/>
      <c r="O53" s="46" t="s">
        <v>136</v>
      </c>
      <c r="AN53" s="1" t="e">
        <f t="shared" si="0"/>
        <v>#REF!</v>
      </c>
    </row>
    <row r="54" spans="1:40" ht="12.75">
      <c r="A54" s="2"/>
      <c r="B54" s="48"/>
      <c r="C54" s="48"/>
      <c r="D54" s="48"/>
      <c r="E54" s="48"/>
      <c r="F54" s="48"/>
      <c r="G54" s="48"/>
      <c r="H54" s="48"/>
      <c r="I54" s="48"/>
      <c r="J54" s="48"/>
      <c r="K54" s="48"/>
      <c r="L54" s="48"/>
      <c r="M54" s="44"/>
      <c r="O54" s="46" t="s">
        <v>103</v>
      </c>
      <c r="AN54" s="1" t="e">
        <f t="shared" si="0"/>
        <v>#REF!</v>
      </c>
    </row>
    <row r="55" spans="1:40" ht="12.75">
      <c r="A55" s="2"/>
      <c r="B55" s="48"/>
      <c r="C55" s="48"/>
      <c r="D55" s="48"/>
      <c r="E55" s="48"/>
      <c r="F55" s="48"/>
      <c r="G55" s="48"/>
      <c r="H55" s="48"/>
      <c r="I55" s="48"/>
      <c r="J55" s="48"/>
      <c r="K55" s="48"/>
      <c r="L55" s="48"/>
      <c r="M55" s="44"/>
      <c r="O55" s="46" t="s">
        <v>102</v>
      </c>
      <c r="AN55" s="1" t="e">
        <f t="shared" si="0"/>
        <v>#REF!</v>
      </c>
    </row>
    <row r="56" spans="1:40" ht="16.5" customHeight="1" thickBot="1">
      <c r="A56" s="2"/>
      <c r="B56" s="48"/>
      <c r="C56" s="48"/>
      <c r="D56" s="48"/>
      <c r="E56" s="48"/>
      <c r="F56" s="48"/>
      <c r="G56" s="48"/>
      <c r="H56" s="48"/>
      <c r="I56" s="48"/>
      <c r="J56" s="48"/>
      <c r="K56" s="48"/>
      <c r="L56" s="48"/>
      <c r="M56" s="44"/>
      <c r="O56" s="20" t="s">
        <v>107</v>
      </c>
      <c r="AN56" s="1" t="e">
        <f t="shared" si="0"/>
        <v>#REF!</v>
      </c>
    </row>
    <row r="57" spans="1:40" ht="13.5" customHeight="1" thickBot="1">
      <c r="A57" s="218" t="s">
        <v>37</v>
      </c>
      <c r="B57" s="219"/>
      <c r="C57" s="219"/>
      <c r="D57" s="219"/>
      <c r="E57" s="219"/>
      <c r="F57" s="219"/>
      <c r="G57" s="219"/>
      <c r="H57" s="219"/>
      <c r="I57" s="219"/>
      <c r="J57" s="219"/>
      <c r="K57" s="219"/>
      <c r="L57" s="219"/>
      <c r="M57" s="220"/>
      <c r="O57" s="46" t="s">
        <v>109</v>
      </c>
      <c r="AN57" s="1" t="e">
        <f>#REF!+1</f>
        <v>#REF!</v>
      </c>
    </row>
    <row r="58" spans="1:40" ht="13.5" thickBot="1">
      <c r="A58" s="2"/>
      <c r="B58" s="48"/>
      <c r="C58" s="48"/>
      <c r="D58" s="48"/>
      <c r="E58" s="48"/>
      <c r="F58" s="48"/>
      <c r="G58" s="48"/>
      <c r="H58" s="48"/>
      <c r="I58" s="48"/>
      <c r="J58" s="48"/>
      <c r="K58" s="48"/>
      <c r="L58" s="48"/>
      <c r="M58" s="44"/>
      <c r="O58" s="46" t="s">
        <v>110</v>
      </c>
      <c r="AN58" s="1" t="e">
        <f t="shared" si="0"/>
        <v>#REF!</v>
      </c>
    </row>
    <row r="59" spans="1:40" ht="50.25" customHeight="1" thickBot="1">
      <c r="A59" s="227" t="s">
        <v>38</v>
      </c>
      <c r="B59" s="245" t="s">
        <v>39</v>
      </c>
      <c r="C59" s="249"/>
      <c r="D59" s="249"/>
      <c r="E59" s="249"/>
      <c r="F59" s="249"/>
      <c r="G59" s="246"/>
      <c r="H59" s="233" t="s">
        <v>90</v>
      </c>
      <c r="I59" s="234"/>
      <c r="J59" s="245" t="s">
        <v>40</v>
      </c>
      <c r="K59" s="249"/>
      <c r="L59" s="249"/>
      <c r="M59" s="246"/>
      <c r="O59" s="1" t="s">
        <v>121</v>
      </c>
      <c r="AN59" s="1" t="e">
        <f t="shared" si="0"/>
        <v>#REF!</v>
      </c>
    </row>
    <row r="60" spans="1:15" ht="25.5" customHeight="1" thickBot="1">
      <c r="A60" s="228"/>
      <c r="B60" s="247"/>
      <c r="C60" s="254"/>
      <c r="D60" s="254"/>
      <c r="E60" s="254"/>
      <c r="F60" s="254"/>
      <c r="G60" s="248"/>
      <c r="H60" s="6" t="s">
        <v>91</v>
      </c>
      <c r="I60" s="41" t="s">
        <v>92</v>
      </c>
      <c r="J60" s="247"/>
      <c r="K60" s="254"/>
      <c r="L60" s="254"/>
      <c r="M60" s="248"/>
      <c r="O60" s="1" t="s">
        <v>111</v>
      </c>
    </row>
    <row r="61" spans="1:40" ht="59.25" customHeight="1" thickBot="1">
      <c r="A61" s="9" t="s">
        <v>33</v>
      </c>
      <c r="B61" s="235" t="s">
        <v>195</v>
      </c>
      <c r="C61" s="236"/>
      <c r="D61" s="236"/>
      <c r="E61" s="236"/>
      <c r="F61" s="236"/>
      <c r="G61" s="237"/>
      <c r="H61" s="30"/>
      <c r="I61" s="66" t="s">
        <v>196</v>
      </c>
      <c r="J61" s="80"/>
      <c r="K61" s="80"/>
      <c r="L61" s="80"/>
      <c r="M61" s="81"/>
      <c r="AN61" s="1" t="e">
        <f>AN59+1</f>
        <v>#REF!</v>
      </c>
    </row>
    <row r="62" spans="1:40" ht="141" customHeight="1" thickBot="1">
      <c r="A62" s="9" t="s">
        <v>34</v>
      </c>
      <c r="B62" s="235" t="s">
        <v>206</v>
      </c>
      <c r="C62" s="292"/>
      <c r="D62" s="292"/>
      <c r="E62" s="292"/>
      <c r="F62" s="292"/>
      <c r="G62" s="293"/>
      <c r="H62" s="30"/>
      <c r="I62" s="66" t="s">
        <v>196</v>
      </c>
      <c r="J62" s="238"/>
      <c r="K62" s="239"/>
      <c r="L62" s="239"/>
      <c r="M62" s="240"/>
      <c r="AN62" s="1" t="e">
        <f t="shared" si="0"/>
        <v>#REF!</v>
      </c>
    </row>
    <row r="63" spans="1:40" ht="30.75" customHeight="1" thickBot="1">
      <c r="A63" s="9" t="s">
        <v>41</v>
      </c>
      <c r="B63" s="235"/>
      <c r="C63" s="292"/>
      <c r="D63" s="292"/>
      <c r="E63" s="292"/>
      <c r="F63" s="292"/>
      <c r="G63" s="293"/>
      <c r="H63" s="30"/>
      <c r="I63" s="66"/>
      <c r="J63" s="238"/>
      <c r="K63" s="239"/>
      <c r="L63" s="239"/>
      <c r="M63" s="240"/>
      <c r="AN63" s="1" t="e">
        <f>#REF!+1</f>
        <v>#REF!</v>
      </c>
    </row>
    <row r="64" spans="1:40" ht="28.5" customHeight="1" thickBot="1">
      <c r="A64" s="9" t="s">
        <v>36</v>
      </c>
      <c r="B64" s="235"/>
      <c r="C64" s="236"/>
      <c r="D64" s="236"/>
      <c r="E64" s="236"/>
      <c r="F64" s="236"/>
      <c r="G64" s="237"/>
      <c r="H64" s="30"/>
      <c r="I64" s="66"/>
      <c r="J64" s="238"/>
      <c r="K64" s="239"/>
      <c r="L64" s="239"/>
      <c r="M64" s="240"/>
      <c r="AN64" s="1" t="e">
        <f t="shared" si="0"/>
        <v>#REF!</v>
      </c>
    </row>
    <row r="65" spans="1:40" ht="33" customHeight="1" thickBot="1">
      <c r="A65" s="9" t="s">
        <v>42</v>
      </c>
      <c r="B65" s="238" t="s">
        <v>207</v>
      </c>
      <c r="C65" s="239"/>
      <c r="D65" s="239"/>
      <c r="E65" s="239"/>
      <c r="F65" s="239"/>
      <c r="G65" s="240"/>
      <c r="H65" s="30"/>
      <c r="I65" s="66"/>
      <c r="J65" s="238"/>
      <c r="K65" s="239"/>
      <c r="L65" s="239"/>
      <c r="M65" s="240"/>
      <c r="AN65" s="1" t="e">
        <f>#REF!+1</f>
        <v>#REF!</v>
      </c>
    </row>
    <row r="66" spans="1:40" ht="24.75" customHeight="1">
      <c r="A66" s="45"/>
      <c r="B66" s="232"/>
      <c r="C66" s="232"/>
      <c r="D66" s="232"/>
      <c r="E66" s="232"/>
      <c r="F66" s="232"/>
      <c r="G66" s="232"/>
      <c r="H66" s="232"/>
      <c r="I66" s="232"/>
      <c r="J66" s="232"/>
      <c r="K66" s="232"/>
      <c r="L66" s="232"/>
      <c r="M66" s="232"/>
      <c r="AN66" s="1" t="e">
        <f t="shared" si="0"/>
        <v>#REF!</v>
      </c>
    </row>
    <row r="67" spans="1:40" ht="24.75" customHeight="1" hidden="1">
      <c r="A67" s="45"/>
      <c r="B67" s="232"/>
      <c r="C67" s="232"/>
      <c r="D67" s="232"/>
      <c r="E67" s="232"/>
      <c r="F67" s="232"/>
      <c r="G67" s="232"/>
      <c r="H67" s="232"/>
      <c r="I67" s="232"/>
      <c r="J67" s="232"/>
      <c r="K67" s="232"/>
      <c r="L67" s="232"/>
      <c r="M67" s="232"/>
      <c r="AN67" s="1" t="e">
        <f t="shared" si="0"/>
        <v>#REF!</v>
      </c>
    </row>
    <row r="68" spans="1:40" ht="24.75" customHeight="1" hidden="1">
      <c r="A68" s="45"/>
      <c r="B68" s="232"/>
      <c r="C68" s="232"/>
      <c r="D68" s="232"/>
      <c r="E68" s="232"/>
      <c r="F68" s="232"/>
      <c r="G68" s="232"/>
      <c r="H68" s="232"/>
      <c r="I68" s="232"/>
      <c r="J68" s="232"/>
      <c r="K68" s="232"/>
      <c r="L68" s="232"/>
      <c r="M68" s="232"/>
      <c r="AN68" s="1" t="e">
        <f t="shared" si="0"/>
        <v>#REF!</v>
      </c>
    </row>
    <row r="69" spans="1:13" ht="24.75" customHeight="1" hidden="1">
      <c r="A69" s="45"/>
      <c r="B69" s="232"/>
      <c r="C69" s="232"/>
      <c r="D69" s="232"/>
      <c r="E69" s="232"/>
      <c r="F69" s="232"/>
      <c r="G69" s="232"/>
      <c r="H69" s="232"/>
      <c r="I69" s="232"/>
      <c r="J69" s="232"/>
      <c r="K69" s="232"/>
      <c r="L69" s="232"/>
      <c r="M69" s="232"/>
    </row>
    <row r="70" spans="1:13" ht="24.75" customHeight="1" hidden="1">
      <c r="A70" s="45"/>
      <c r="B70" s="232"/>
      <c r="C70" s="232"/>
      <c r="D70" s="232"/>
      <c r="E70" s="232"/>
      <c r="F70" s="232"/>
      <c r="G70" s="232"/>
      <c r="H70" s="232"/>
      <c r="I70" s="232"/>
      <c r="J70" s="232"/>
      <c r="K70" s="232"/>
      <c r="L70" s="232"/>
      <c r="M70" s="232"/>
    </row>
    <row r="71" spans="1:13" ht="12.75" hidden="1">
      <c r="A71" s="45"/>
      <c r="B71" s="45"/>
      <c r="C71" s="45"/>
      <c r="D71" s="45"/>
      <c r="E71" s="45"/>
      <c r="F71" s="45"/>
      <c r="G71" s="45"/>
      <c r="H71" s="45"/>
      <c r="I71" s="45"/>
      <c r="J71" s="45"/>
      <c r="K71" s="45"/>
      <c r="L71" s="45"/>
      <c r="M71" s="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5"/>
      <c r="C86" s="45"/>
      <c r="D86" s="45"/>
      <c r="E86" s="45"/>
      <c r="F86" s="231"/>
      <c r="G86" s="231"/>
      <c r="H86" s="231"/>
      <c r="I86" s="10" t="s">
        <v>43</v>
      </c>
      <c r="K86" s="11"/>
    </row>
    <row r="87" spans="2:11" ht="15" hidden="1">
      <c r="B87" s="45"/>
      <c r="C87" s="45"/>
      <c r="D87" s="45"/>
      <c r="E87" s="45"/>
      <c r="F87" s="231"/>
      <c r="G87" s="231"/>
      <c r="H87" s="231"/>
      <c r="I87" s="10" t="s">
        <v>44</v>
      </c>
      <c r="K87" s="11"/>
    </row>
    <row r="88" spans="2:11" ht="15" hidden="1">
      <c r="B88" s="45"/>
      <c r="C88" s="45"/>
      <c r="D88" s="45"/>
      <c r="E88" s="45"/>
      <c r="F88" s="231"/>
      <c r="G88" s="231"/>
      <c r="H88" s="231"/>
      <c r="I88" s="10" t="s">
        <v>45</v>
      </c>
      <c r="K88" s="11"/>
    </row>
    <row r="89" spans="2:11" ht="15" hidden="1">
      <c r="B89" s="45"/>
      <c r="C89" s="45"/>
      <c r="D89" s="45"/>
      <c r="E89" s="45"/>
      <c r="F89" s="231"/>
      <c r="G89" s="231"/>
      <c r="H89" s="231"/>
      <c r="K89" s="11"/>
    </row>
    <row r="90" spans="2:11" ht="15" hidden="1">
      <c r="B90" s="45"/>
      <c r="C90" s="45"/>
      <c r="D90" s="45"/>
      <c r="E90" s="45"/>
      <c r="F90" s="231"/>
      <c r="G90" s="231"/>
      <c r="H90" s="231"/>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I29:M31"/>
    <mergeCell ref="A57:M57"/>
    <mergeCell ref="L25:M25"/>
    <mergeCell ref="L26:M26"/>
    <mergeCell ref="L27:M27"/>
    <mergeCell ref="D25:D26"/>
    <mergeCell ref="C25:C26"/>
    <mergeCell ref="B25:B26"/>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39">
      <selection activeCell="C39" sqref="C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85"/>
      <c r="B1" s="285"/>
      <c r="C1" s="286" t="s">
        <v>58</v>
      </c>
      <c r="D1" s="286"/>
      <c r="E1" s="286"/>
      <c r="F1" s="286"/>
      <c r="G1" s="286"/>
      <c r="H1" s="286"/>
      <c r="I1" s="286"/>
      <c r="J1" s="286"/>
      <c r="K1" s="287" t="s">
        <v>59</v>
      </c>
      <c r="L1" s="287"/>
      <c r="M1" s="287"/>
    </row>
    <row r="2" spans="1:15" ht="25.5" customHeight="1" thickBot="1">
      <c r="A2" s="285"/>
      <c r="B2" s="285"/>
      <c r="C2" s="286"/>
      <c r="D2" s="286"/>
      <c r="E2" s="286"/>
      <c r="F2" s="286"/>
      <c r="G2" s="286"/>
      <c r="H2" s="286"/>
      <c r="I2" s="286"/>
      <c r="J2" s="286"/>
      <c r="K2" s="288" t="s">
        <v>117</v>
      </c>
      <c r="L2" s="288"/>
      <c r="M2" s="288"/>
      <c r="O2" s="20" t="s">
        <v>71</v>
      </c>
    </row>
    <row r="3" spans="1:15" ht="25.5" customHeight="1" thickBot="1">
      <c r="A3" s="285"/>
      <c r="B3" s="285"/>
      <c r="C3" s="286"/>
      <c r="D3" s="286"/>
      <c r="E3" s="286"/>
      <c r="F3" s="286"/>
      <c r="G3" s="286"/>
      <c r="H3" s="286"/>
      <c r="I3" s="286"/>
      <c r="J3" s="286"/>
      <c r="K3" s="288" t="s">
        <v>118</v>
      </c>
      <c r="L3" s="288"/>
      <c r="M3" s="288"/>
      <c r="O3" s="63" t="s">
        <v>6</v>
      </c>
    </row>
    <row r="4" spans="1:15" ht="14.25" customHeight="1" thickBot="1">
      <c r="A4" s="12"/>
      <c r="B4" s="13"/>
      <c r="C4" s="14"/>
      <c r="D4" s="14"/>
      <c r="E4" s="14"/>
      <c r="F4" s="14"/>
      <c r="G4" s="14"/>
      <c r="H4" s="14"/>
      <c r="I4" s="14"/>
      <c r="J4" s="14"/>
      <c r="K4" s="15"/>
      <c r="L4" s="15"/>
      <c r="M4" s="16"/>
      <c r="O4" s="63" t="s">
        <v>8</v>
      </c>
    </row>
    <row r="5" spans="1:15" ht="13.5" thickBot="1">
      <c r="A5" s="218" t="s">
        <v>60</v>
      </c>
      <c r="B5" s="219"/>
      <c r="C5" s="219"/>
      <c r="D5" s="219"/>
      <c r="E5" s="219"/>
      <c r="F5" s="219"/>
      <c r="G5" s="219"/>
      <c r="H5" s="219"/>
      <c r="I5" s="219"/>
      <c r="J5" s="219"/>
      <c r="K5" s="219"/>
      <c r="L5" s="219"/>
      <c r="M5" s="220"/>
      <c r="O5" s="63" t="s">
        <v>10</v>
      </c>
    </row>
    <row r="6" spans="1:15" ht="13.5" thickBot="1">
      <c r="A6" s="42"/>
      <c r="B6" s="5"/>
      <c r="C6" s="5"/>
      <c r="D6" s="5"/>
      <c r="E6" s="5"/>
      <c r="F6" s="5"/>
      <c r="G6" s="5"/>
      <c r="H6" s="5"/>
      <c r="I6" s="5"/>
      <c r="J6" s="5"/>
      <c r="K6" s="5"/>
      <c r="L6" s="5"/>
      <c r="M6" s="43"/>
      <c r="O6" s="20" t="s">
        <v>72</v>
      </c>
    </row>
    <row r="7" spans="1:15" ht="30" customHeight="1" thickBot="1">
      <c r="A7" s="233" t="s">
        <v>1</v>
      </c>
      <c r="B7" s="234"/>
      <c r="C7" s="280" t="s">
        <v>48</v>
      </c>
      <c r="D7" s="281"/>
      <c r="E7" s="281"/>
      <c r="F7" s="281"/>
      <c r="G7" s="281"/>
      <c r="H7" s="282"/>
      <c r="I7" s="233" t="s">
        <v>2</v>
      </c>
      <c r="J7" s="250"/>
      <c r="K7" s="234"/>
      <c r="L7" s="283" t="s">
        <v>27</v>
      </c>
      <c r="M7" s="284"/>
      <c r="O7" s="63" t="s">
        <v>13</v>
      </c>
    </row>
    <row r="8" spans="1:15" ht="30" customHeight="1" thickBot="1">
      <c r="A8" s="233" t="s">
        <v>4</v>
      </c>
      <c r="B8" s="234"/>
      <c r="C8" s="280" t="s">
        <v>122</v>
      </c>
      <c r="D8" s="281"/>
      <c r="E8" s="281"/>
      <c r="F8" s="281"/>
      <c r="G8" s="281"/>
      <c r="H8" s="281"/>
      <c r="I8" s="281"/>
      <c r="J8" s="281"/>
      <c r="K8" s="281"/>
      <c r="L8" s="281"/>
      <c r="M8" s="282"/>
      <c r="O8" s="63" t="s">
        <v>18</v>
      </c>
    </row>
    <row r="9" spans="1:16" ht="30" customHeight="1" thickBot="1">
      <c r="A9" s="233" t="s">
        <v>5</v>
      </c>
      <c r="B9" s="234"/>
      <c r="C9" s="289" t="s">
        <v>67</v>
      </c>
      <c r="D9" s="290"/>
      <c r="E9" s="290"/>
      <c r="F9" s="290"/>
      <c r="G9" s="290"/>
      <c r="H9" s="290"/>
      <c r="I9" s="290"/>
      <c r="J9" s="290"/>
      <c r="K9" s="290"/>
      <c r="L9" s="290"/>
      <c r="M9" s="291"/>
      <c r="O9" s="63" t="s">
        <v>20</v>
      </c>
      <c r="P9" s="17"/>
    </row>
    <row r="10" spans="1:15" ht="13.5" thickBot="1">
      <c r="A10" s="2"/>
      <c r="B10" s="63"/>
      <c r="C10" s="63"/>
      <c r="D10" s="63"/>
      <c r="E10" s="63"/>
      <c r="F10" s="63"/>
      <c r="G10" s="63"/>
      <c r="H10" s="63"/>
      <c r="I10" s="63"/>
      <c r="J10" s="63"/>
      <c r="K10" s="63"/>
      <c r="L10" s="63"/>
      <c r="M10" s="44"/>
      <c r="O10" s="20" t="s">
        <v>74</v>
      </c>
    </row>
    <row r="11" spans="1:15" ht="46.5" customHeight="1" thickBot="1">
      <c r="A11" s="233" t="s">
        <v>7</v>
      </c>
      <c r="B11" s="234"/>
      <c r="C11" s="276" t="s">
        <v>128</v>
      </c>
      <c r="D11" s="277"/>
      <c r="E11" s="277"/>
      <c r="F11" s="277"/>
      <c r="G11" s="277"/>
      <c r="H11" s="277"/>
      <c r="I11" s="277"/>
      <c r="J11" s="277"/>
      <c r="K11" s="27" t="s">
        <v>82</v>
      </c>
      <c r="L11" s="278" t="s">
        <v>131</v>
      </c>
      <c r="M11" s="279"/>
      <c r="O11" s="63" t="s">
        <v>21</v>
      </c>
    </row>
    <row r="12" spans="1:15" ht="30" customHeight="1" thickBot="1">
      <c r="A12" s="233" t="s">
        <v>9</v>
      </c>
      <c r="B12" s="234"/>
      <c r="C12" s="280" t="s">
        <v>129</v>
      </c>
      <c r="D12" s="281"/>
      <c r="E12" s="281"/>
      <c r="F12" s="281"/>
      <c r="G12" s="281"/>
      <c r="H12" s="281"/>
      <c r="I12" s="281"/>
      <c r="J12" s="281"/>
      <c r="K12" s="281"/>
      <c r="L12" s="281"/>
      <c r="M12" s="282"/>
      <c r="O12" s="63" t="s">
        <v>0</v>
      </c>
    </row>
    <row r="13" spans="1:15" ht="43.5" customHeight="1" thickBot="1">
      <c r="A13" s="233" t="s">
        <v>96</v>
      </c>
      <c r="B13" s="234"/>
      <c r="C13" s="280" t="s">
        <v>140</v>
      </c>
      <c r="D13" s="281"/>
      <c r="E13" s="281"/>
      <c r="F13" s="281"/>
      <c r="G13" s="281"/>
      <c r="H13" s="281"/>
      <c r="I13" s="281"/>
      <c r="J13" s="281"/>
      <c r="K13" s="281"/>
      <c r="L13" s="281"/>
      <c r="M13" s="282"/>
      <c r="O13" s="1" t="s">
        <v>119</v>
      </c>
    </row>
    <row r="14" spans="1:15" ht="30" customHeight="1" thickBot="1">
      <c r="A14" s="233" t="s">
        <v>106</v>
      </c>
      <c r="B14" s="234"/>
      <c r="C14" s="280" t="s">
        <v>110</v>
      </c>
      <c r="D14" s="281"/>
      <c r="E14" s="281"/>
      <c r="F14" s="281"/>
      <c r="G14" s="281"/>
      <c r="H14" s="281"/>
      <c r="I14" s="281"/>
      <c r="J14" s="281"/>
      <c r="K14" s="281"/>
      <c r="L14" s="281"/>
      <c r="M14" s="282"/>
      <c r="O14" s="1" t="s">
        <v>120</v>
      </c>
    </row>
    <row r="15" spans="1:15" ht="30" customHeight="1" thickBot="1">
      <c r="A15" s="233" t="s">
        <v>112</v>
      </c>
      <c r="B15" s="234"/>
      <c r="C15" s="280" t="s">
        <v>123</v>
      </c>
      <c r="D15" s="281"/>
      <c r="E15" s="281"/>
      <c r="F15" s="281"/>
      <c r="G15" s="281"/>
      <c r="H15" s="281"/>
      <c r="I15" s="281"/>
      <c r="J15" s="281"/>
      <c r="K15" s="281"/>
      <c r="L15" s="281"/>
      <c r="M15" s="282"/>
      <c r="O15" s="63" t="s">
        <v>24</v>
      </c>
    </row>
    <row r="16" spans="1:15" ht="13.5" thickBot="1">
      <c r="A16" s="2"/>
      <c r="B16" s="63"/>
      <c r="C16" s="63"/>
      <c r="D16" s="63"/>
      <c r="E16" s="63"/>
      <c r="F16" s="63"/>
      <c r="G16" s="63"/>
      <c r="H16" s="63"/>
      <c r="I16" s="63"/>
      <c r="J16" s="63"/>
      <c r="K16" s="63"/>
      <c r="L16" s="63"/>
      <c r="M16" s="44"/>
      <c r="O16" s="63" t="s">
        <v>25</v>
      </c>
    </row>
    <row r="17" spans="1:15" ht="17.25" customHeight="1" thickBot="1">
      <c r="A17" s="245" t="s">
        <v>11</v>
      </c>
      <c r="B17" s="246"/>
      <c r="C17" s="245" t="s">
        <v>76</v>
      </c>
      <c r="D17" s="246"/>
      <c r="E17" s="245" t="s">
        <v>12</v>
      </c>
      <c r="F17" s="249"/>
      <c r="G17" s="249"/>
      <c r="H17" s="249"/>
      <c r="I17" s="249"/>
      <c r="J17" s="249"/>
      <c r="K17" s="249"/>
      <c r="L17" s="249"/>
      <c r="M17" s="246"/>
      <c r="O17" s="20" t="s">
        <v>83</v>
      </c>
    </row>
    <row r="18" spans="1:15" ht="53.25" customHeight="1" thickBot="1">
      <c r="A18" s="247"/>
      <c r="B18" s="248"/>
      <c r="C18" s="247"/>
      <c r="D18" s="248"/>
      <c r="E18" s="6" t="s">
        <v>14</v>
      </c>
      <c r="F18" s="233" t="s">
        <v>15</v>
      </c>
      <c r="G18" s="250"/>
      <c r="H18" s="234"/>
      <c r="I18" s="41" t="s">
        <v>16</v>
      </c>
      <c r="J18" s="233" t="s">
        <v>132</v>
      </c>
      <c r="K18" s="250"/>
      <c r="L18" s="234"/>
      <c r="M18" s="6" t="s">
        <v>17</v>
      </c>
      <c r="O18" s="63" t="s">
        <v>27</v>
      </c>
    </row>
    <row r="19" spans="1:15" ht="30" customHeight="1" thickBot="1">
      <c r="A19" s="258" t="s">
        <v>160</v>
      </c>
      <c r="B19" s="259"/>
      <c r="C19" s="264" t="s">
        <v>86</v>
      </c>
      <c r="D19" s="265"/>
      <c r="E19" s="4">
        <v>1</v>
      </c>
      <c r="F19" s="270" t="s">
        <v>124</v>
      </c>
      <c r="G19" s="271"/>
      <c r="H19" s="272"/>
      <c r="I19" s="62" t="s">
        <v>86</v>
      </c>
      <c r="J19" s="273" t="s">
        <v>125</v>
      </c>
      <c r="K19" s="274"/>
      <c r="L19" s="275"/>
      <c r="M19" s="7" t="s">
        <v>119</v>
      </c>
      <c r="O19" s="63" t="s">
        <v>28</v>
      </c>
    </row>
    <row r="20" spans="1:15" ht="30" customHeight="1" thickBot="1">
      <c r="A20" s="260"/>
      <c r="B20" s="261"/>
      <c r="C20" s="266"/>
      <c r="D20" s="267"/>
      <c r="E20" s="4">
        <v>2</v>
      </c>
      <c r="F20" s="270" t="s">
        <v>139</v>
      </c>
      <c r="G20" s="271"/>
      <c r="H20" s="272"/>
      <c r="I20" s="62" t="s">
        <v>86</v>
      </c>
      <c r="J20" s="273" t="s">
        <v>138</v>
      </c>
      <c r="K20" s="274"/>
      <c r="L20" s="275"/>
      <c r="M20" s="7" t="s">
        <v>119</v>
      </c>
      <c r="O20" s="63" t="s">
        <v>3</v>
      </c>
    </row>
    <row r="21" spans="1:15" ht="30" customHeight="1" thickBot="1">
      <c r="A21" s="260"/>
      <c r="B21" s="261"/>
      <c r="C21" s="266"/>
      <c r="D21" s="267"/>
      <c r="E21" s="4"/>
      <c r="F21" s="270"/>
      <c r="G21" s="271"/>
      <c r="H21" s="272"/>
      <c r="I21" s="62"/>
      <c r="J21" s="273"/>
      <c r="K21" s="274"/>
      <c r="L21" s="275"/>
      <c r="M21" s="7"/>
      <c r="O21" s="63" t="s">
        <v>29</v>
      </c>
    </row>
    <row r="22" spans="1:15" ht="30" customHeight="1" thickBot="1">
      <c r="A22" s="262"/>
      <c r="B22" s="263"/>
      <c r="C22" s="268"/>
      <c r="D22" s="269"/>
      <c r="E22" s="4"/>
      <c r="F22" s="270"/>
      <c r="G22" s="271"/>
      <c r="H22" s="272"/>
      <c r="I22" s="62"/>
      <c r="J22" s="273"/>
      <c r="K22" s="274"/>
      <c r="L22" s="275"/>
      <c r="M22" s="7"/>
      <c r="O22" s="63"/>
    </row>
    <row r="23" spans="1:40" ht="13.5" thickBot="1">
      <c r="A23" s="2"/>
      <c r="B23" s="63"/>
      <c r="C23" s="63"/>
      <c r="D23" s="63"/>
      <c r="E23" s="63"/>
      <c r="F23" s="63"/>
      <c r="G23" s="63"/>
      <c r="H23" s="63"/>
      <c r="I23" s="63"/>
      <c r="J23" s="63"/>
      <c r="K23" s="63"/>
      <c r="L23" s="63"/>
      <c r="M23" s="44"/>
      <c r="O23" s="20" t="s">
        <v>70</v>
      </c>
      <c r="AN23" s="1">
        <v>2002</v>
      </c>
    </row>
    <row r="24" spans="1:40" ht="45.75" customHeight="1" thickBot="1">
      <c r="A24" s="6" t="s">
        <v>22</v>
      </c>
      <c r="B24" s="61" t="s">
        <v>6</v>
      </c>
      <c r="C24" s="40" t="s">
        <v>73</v>
      </c>
      <c r="D24" s="61" t="s">
        <v>18</v>
      </c>
      <c r="E24" s="6" t="s">
        <v>23</v>
      </c>
      <c r="F24" s="70">
        <v>1</v>
      </c>
      <c r="G24" s="6" t="s">
        <v>133</v>
      </c>
      <c r="H24" s="69">
        <v>1</v>
      </c>
      <c r="I24" s="6" t="s">
        <v>104</v>
      </c>
      <c r="J24" s="71">
        <v>2017</v>
      </c>
      <c r="K24" s="6" t="s">
        <v>105</v>
      </c>
      <c r="L24" s="241" t="s">
        <v>127</v>
      </c>
      <c r="M24" s="242"/>
      <c r="O24" s="67" t="s">
        <v>48</v>
      </c>
      <c r="AN24" s="1">
        <f>AN23+1</f>
        <v>2003</v>
      </c>
    </row>
    <row r="25" spans="1:15" ht="16.5" customHeight="1" thickBot="1">
      <c r="A25" s="227" t="s">
        <v>26</v>
      </c>
      <c r="B25" s="225" t="s">
        <v>119</v>
      </c>
      <c r="C25" s="227" t="s">
        <v>75</v>
      </c>
      <c r="D25" s="225" t="s">
        <v>119</v>
      </c>
      <c r="E25" s="227" t="s">
        <v>113</v>
      </c>
      <c r="F25" s="55" t="s">
        <v>116</v>
      </c>
      <c r="G25" s="47">
        <v>2016</v>
      </c>
      <c r="H25" s="47">
        <v>2017</v>
      </c>
      <c r="I25" s="47">
        <v>2018</v>
      </c>
      <c r="J25" s="47">
        <v>2019</v>
      </c>
      <c r="K25" s="47">
        <v>2020</v>
      </c>
      <c r="L25" s="221" t="s">
        <v>134</v>
      </c>
      <c r="M25" s="222"/>
      <c r="O25" s="67" t="s">
        <v>49</v>
      </c>
    </row>
    <row r="26" spans="1:15" ht="30" customHeight="1" thickBot="1">
      <c r="A26" s="228"/>
      <c r="B26" s="226"/>
      <c r="C26" s="228"/>
      <c r="D26" s="226"/>
      <c r="E26" s="257"/>
      <c r="F26" s="52" t="s">
        <v>114</v>
      </c>
      <c r="G26" s="54">
        <v>0</v>
      </c>
      <c r="H26" s="72">
        <v>1</v>
      </c>
      <c r="I26" s="72">
        <v>1</v>
      </c>
      <c r="J26" s="72">
        <v>1</v>
      </c>
      <c r="K26" s="72">
        <v>1</v>
      </c>
      <c r="L26" s="223">
        <v>1</v>
      </c>
      <c r="M26" s="224"/>
      <c r="O26" s="67" t="s">
        <v>61</v>
      </c>
    </row>
    <row r="27" spans="1:15" ht="30" customHeight="1" thickBot="1">
      <c r="A27" s="59"/>
      <c r="B27" s="57"/>
      <c r="C27" s="56"/>
      <c r="D27" s="56"/>
      <c r="E27" s="228"/>
      <c r="F27" s="58" t="s">
        <v>115</v>
      </c>
      <c r="G27" s="53">
        <v>0</v>
      </c>
      <c r="H27" s="72">
        <v>1</v>
      </c>
      <c r="I27" s="72">
        <v>1</v>
      </c>
      <c r="J27" s="72">
        <v>1</v>
      </c>
      <c r="K27" s="72">
        <v>1</v>
      </c>
      <c r="L27" s="223">
        <v>1</v>
      </c>
      <c r="M27" s="224"/>
      <c r="O27" s="68" t="s">
        <v>62</v>
      </c>
    </row>
    <row r="28" spans="1:40" ht="13.5" thickBot="1">
      <c r="A28" s="2"/>
      <c r="B28" s="63"/>
      <c r="C28" s="63"/>
      <c r="D28" s="63"/>
      <c r="E28" s="63"/>
      <c r="F28" s="63"/>
      <c r="G28" s="63"/>
      <c r="H28" s="63"/>
      <c r="I28" s="63"/>
      <c r="J28" s="63"/>
      <c r="K28" s="63"/>
      <c r="L28" s="63"/>
      <c r="M28" s="44"/>
      <c r="O28" s="67" t="s">
        <v>50</v>
      </c>
      <c r="AN28" s="1" t="e">
        <f>#REF!+1</f>
        <v>#REF!</v>
      </c>
    </row>
    <row r="29" spans="1:40" ht="37.5" customHeight="1" thickBot="1">
      <c r="A29" s="245" t="s">
        <v>94</v>
      </c>
      <c r="B29" s="249"/>
      <c r="C29" s="246"/>
      <c r="D29" s="255" t="s">
        <v>77</v>
      </c>
      <c r="E29" s="256"/>
      <c r="F29" s="193">
        <v>0.371</v>
      </c>
      <c r="G29" s="104" t="s">
        <v>87</v>
      </c>
      <c r="H29" s="105">
        <v>0.49</v>
      </c>
      <c r="I29" s="209" t="s">
        <v>203</v>
      </c>
      <c r="J29" s="210"/>
      <c r="K29" s="210"/>
      <c r="L29" s="210"/>
      <c r="M29" s="211"/>
      <c r="O29" s="67" t="s">
        <v>51</v>
      </c>
      <c r="AN29" s="1" t="e">
        <f>AN28+1</f>
        <v>#REF!</v>
      </c>
    </row>
    <row r="30" spans="1:40" ht="35.25" customHeight="1" thickBot="1">
      <c r="A30" s="251"/>
      <c r="B30" s="252"/>
      <c r="C30" s="253"/>
      <c r="D30" s="229" t="s">
        <v>78</v>
      </c>
      <c r="E30" s="230"/>
      <c r="F30" s="192">
        <v>0.26</v>
      </c>
      <c r="G30" s="106" t="s">
        <v>87</v>
      </c>
      <c r="H30" s="107">
        <v>0.36</v>
      </c>
      <c r="I30" s="212"/>
      <c r="J30" s="213"/>
      <c r="K30" s="213"/>
      <c r="L30" s="213"/>
      <c r="M30" s="214"/>
      <c r="O30" s="67" t="s">
        <v>52</v>
      </c>
      <c r="AN30" s="1" t="e">
        <f>#REF!+1</f>
        <v>#REF!</v>
      </c>
    </row>
    <row r="31" spans="1:40" ht="31.5" customHeight="1" thickBot="1">
      <c r="A31" s="247"/>
      <c r="B31" s="254"/>
      <c r="C31" s="248"/>
      <c r="D31" s="243" t="s">
        <v>79</v>
      </c>
      <c r="E31" s="244"/>
      <c r="F31" s="108">
        <v>0</v>
      </c>
      <c r="G31" s="109" t="s">
        <v>87</v>
      </c>
      <c r="H31" s="110">
        <v>0.25</v>
      </c>
      <c r="I31" s="215"/>
      <c r="J31" s="216"/>
      <c r="K31" s="216"/>
      <c r="L31" s="216"/>
      <c r="M31" s="217"/>
      <c r="O31" s="83" t="s">
        <v>135</v>
      </c>
      <c r="AN31" s="1" t="e">
        <f>#REF!+1</f>
        <v>#REF!</v>
      </c>
    </row>
    <row r="32" spans="1:40" ht="13.5" thickBot="1">
      <c r="A32" s="2"/>
      <c r="B32" s="63"/>
      <c r="C32" s="63"/>
      <c r="D32" s="63"/>
      <c r="E32" s="63"/>
      <c r="F32" s="63"/>
      <c r="G32" s="63"/>
      <c r="H32" s="63"/>
      <c r="I32" s="63"/>
      <c r="J32" s="63"/>
      <c r="K32" s="63"/>
      <c r="L32" s="63"/>
      <c r="M32" s="44"/>
      <c r="O32" s="67" t="s">
        <v>64</v>
      </c>
      <c r="AN32" s="1" t="e">
        <f>#REF!+1</f>
        <v>#REF!</v>
      </c>
    </row>
    <row r="33" spans="1:40" ht="13.5" customHeight="1" thickBot="1">
      <c r="A33" s="218" t="s">
        <v>30</v>
      </c>
      <c r="B33" s="219"/>
      <c r="C33" s="219"/>
      <c r="D33" s="219"/>
      <c r="E33" s="219"/>
      <c r="F33" s="219"/>
      <c r="G33" s="219"/>
      <c r="H33" s="219"/>
      <c r="I33" s="219"/>
      <c r="J33" s="219"/>
      <c r="K33" s="219"/>
      <c r="L33" s="219"/>
      <c r="M33" s="220"/>
      <c r="O33" s="67" t="s">
        <v>54</v>
      </c>
      <c r="AN33" s="1" t="e">
        <f>AN32+1</f>
        <v>#REF!</v>
      </c>
    </row>
    <row r="34" spans="1:40" ht="13.5" thickBot="1">
      <c r="A34" s="2"/>
      <c r="B34" s="63"/>
      <c r="C34" s="63"/>
      <c r="D34" s="63"/>
      <c r="E34" s="63"/>
      <c r="F34" s="63"/>
      <c r="G34" s="63"/>
      <c r="H34" s="63"/>
      <c r="I34" s="63"/>
      <c r="J34" s="63"/>
      <c r="K34" s="63"/>
      <c r="L34" s="63"/>
      <c r="M34" s="44"/>
      <c r="O34" s="67" t="s">
        <v>55</v>
      </c>
      <c r="AN34" s="1" t="e">
        <f>AN33+1</f>
        <v>#REF!</v>
      </c>
    </row>
    <row r="35" spans="1:38" ht="96" customHeight="1" thickBot="1">
      <c r="A35" s="65"/>
      <c r="B35" s="90" t="s">
        <v>31</v>
      </c>
      <c r="C35" s="91" t="s">
        <v>32</v>
      </c>
      <c r="D35" s="91" t="str">
        <f>F19</f>
        <v>Avance en la ejecución de las actividades en el trimestre</v>
      </c>
      <c r="E35" s="91" t="str">
        <f>F20</f>
        <v>Meta programada en la vigencia</v>
      </c>
      <c r="F35" s="91">
        <f>F21</f>
        <v>0</v>
      </c>
      <c r="G35" s="91">
        <f>F22</f>
        <v>0</v>
      </c>
      <c r="H35" s="92" t="s">
        <v>89</v>
      </c>
      <c r="I35" s="93" t="s">
        <v>93</v>
      </c>
      <c r="J35" s="63"/>
      <c r="K35" s="63"/>
      <c r="L35" s="63"/>
      <c r="M35" s="64"/>
      <c r="O35" s="67" t="s">
        <v>53</v>
      </c>
      <c r="AI35"/>
      <c r="AL35" s="1"/>
    </row>
    <row r="36" spans="1:38" ht="27" customHeight="1">
      <c r="A36" s="65"/>
      <c r="B36" s="38" t="s">
        <v>33</v>
      </c>
      <c r="C36" s="189">
        <v>0.51</v>
      </c>
      <c r="D36" s="73">
        <v>0.51</v>
      </c>
      <c r="E36" s="141">
        <v>1</v>
      </c>
      <c r="F36" s="39"/>
      <c r="G36" s="39"/>
      <c r="H36" s="98">
        <f>+D36/E36</f>
        <v>0.51</v>
      </c>
      <c r="I36" s="100">
        <f>+H36</f>
        <v>0.51</v>
      </c>
      <c r="J36" s="63"/>
      <c r="K36" s="63"/>
      <c r="L36" s="63"/>
      <c r="M36" s="64"/>
      <c r="O36" s="67" t="s">
        <v>65</v>
      </c>
      <c r="AI36"/>
      <c r="AL36" s="1"/>
    </row>
    <row r="37" spans="1:38" ht="27" customHeight="1">
      <c r="A37" s="65"/>
      <c r="B37" s="31" t="s">
        <v>34</v>
      </c>
      <c r="C37" s="190">
        <v>0.49</v>
      </c>
      <c r="D37" s="94">
        <v>0.49</v>
      </c>
      <c r="E37" s="146">
        <v>1</v>
      </c>
      <c r="F37" s="28"/>
      <c r="G37" s="28"/>
      <c r="H37" s="99">
        <f>+D37/E37</f>
        <v>0.49</v>
      </c>
      <c r="I37" s="124">
        <f>+H36+H37</f>
        <v>1</v>
      </c>
      <c r="J37" s="63"/>
      <c r="K37" s="63"/>
      <c r="L37" s="63"/>
      <c r="M37" s="64"/>
      <c r="O37" s="67" t="s">
        <v>66</v>
      </c>
      <c r="AI37"/>
      <c r="AL37" s="1"/>
    </row>
    <row r="38" spans="1:38" ht="27" customHeight="1">
      <c r="A38" s="65"/>
      <c r="B38" s="31" t="s">
        <v>35</v>
      </c>
      <c r="C38" s="94">
        <v>0</v>
      </c>
      <c r="D38" s="94"/>
      <c r="E38" s="95"/>
      <c r="F38" s="28"/>
      <c r="G38" s="28"/>
      <c r="H38" s="99" t="e">
        <f>+D38/E38</f>
        <v>#DIV/0!</v>
      </c>
      <c r="I38" s="124" t="e">
        <f>+I37+H38</f>
        <v>#DIV/0!</v>
      </c>
      <c r="J38" s="63"/>
      <c r="K38" s="63"/>
      <c r="L38" s="63"/>
      <c r="M38" s="64"/>
      <c r="O38" s="20" t="s">
        <v>69</v>
      </c>
      <c r="AI38"/>
      <c r="AL38" s="1"/>
    </row>
    <row r="39" spans="1:38" ht="27" customHeight="1" thickBot="1">
      <c r="A39" s="65"/>
      <c r="B39" s="32" t="s">
        <v>36</v>
      </c>
      <c r="C39" s="96">
        <v>0</v>
      </c>
      <c r="D39" s="96"/>
      <c r="E39" s="97"/>
      <c r="F39" s="33"/>
      <c r="G39" s="33"/>
      <c r="H39" s="111" t="e">
        <f>+D39/E39</f>
        <v>#DIV/0!</v>
      </c>
      <c r="I39" s="125" t="e">
        <f>+I38+H39</f>
        <v>#DIV/0!</v>
      </c>
      <c r="J39" s="63"/>
      <c r="K39" s="63"/>
      <c r="L39" s="63"/>
      <c r="M39" s="64"/>
      <c r="O39" s="8" t="s">
        <v>67</v>
      </c>
      <c r="AI39"/>
      <c r="AL39" s="1"/>
    </row>
    <row r="40" spans="1:16" ht="12.75">
      <c r="A40" s="2"/>
      <c r="B40" s="63"/>
      <c r="C40" s="63"/>
      <c r="D40" s="63"/>
      <c r="E40" s="63"/>
      <c r="F40" s="63"/>
      <c r="G40" s="63"/>
      <c r="H40" s="63"/>
      <c r="I40" s="63"/>
      <c r="J40" s="63"/>
      <c r="K40" s="63"/>
      <c r="L40" s="63"/>
      <c r="M40" s="44"/>
      <c r="N40" s="63"/>
      <c r="O40" s="8" t="s">
        <v>68</v>
      </c>
      <c r="P40" s="63"/>
    </row>
    <row r="41" spans="1:40" ht="12.75">
      <c r="A41" s="2"/>
      <c r="B41" s="63"/>
      <c r="C41" s="63"/>
      <c r="D41" s="63"/>
      <c r="E41" s="63"/>
      <c r="F41" s="63"/>
      <c r="G41" s="63"/>
      <c r="H41" s="63"/>
      <c r="I41" s="63"/>
      <c r="J41" s="63"/>
      <c r="K41" s="63"/>
      <c r="L41" s="63"/>
      <c r="M41" s="44"/>
      <c r="O41" s="8" t="s">
        <v>56</v>
      </c>
      <c r="AN41" s="1" t="e">
        <f>#REF!+1</f>
        <v>#REF!</v>
      </c>
    </row>
    <row r="42" spans="1:15" ht="12.75">
      <c r="A42" s="2"/>
      <c r="B42" s="63"/>
      <c r="C42" s="63"/>
      <c r="D42" s="63"/>
      <c r="E42" s="63"/>
      <c r="F42" s="63"/>
      <c r="G42" s="63"/>
      <c r="H42" s="63"/>
      <c r="I42" s="63"/>
      <c r="J42" s="63"/>
      <c r="K42" s="63"/>
      <c r="L42" s="63"/>
      <c r="M42" s="44"/>
      <c r="O42" s="8" t="s">
        <v>46</v>
      </c>
    </row>
    <row r="43" spans="1:15" ht="12.75">
      <c r="A43" s="2"/>
      <c r="B43" s="63"/>
      <c r="C43" s="63"/>
      <c r="D43" s="63"/>
      <c r="E43" s="63"/>
      <c r="F43" s="63"/>
      <c r="G43" s="63"/>
      <c r="H43" s="63"/>
      <c r="I43" s="63"/>
      <c r="J43" s="63"/>
      <c r="K43" s="63"/>
      <c r="L43" s="63"/>
      <c r="M43" s="44"/>
      <c r="O43" s="63" t="s">
        <v>47</v>
      </c>
    </row>
    <row r="44" spans="1:15" ht="12.75">
      <c r="A44" s="2"/>
      <c r="B44" s="63"/>
      <c r="C44" s="63"/>
      <c r="D44" s="63"/>
      <c r="E44" s="63"/>
      <c r="F44" s="63"/>
      <c r="G44" s="63"/>
      <c r="H44" s="63"/>
      <c r="I44" s="63"/>
      <c r="J44" s="63"/>
      <c r="K44" s="63"/>
      <c r="L44" s="63"/>
      <c r="M44" s="44"/>
      <c r="O44" s="63" t="s">
        <v>81</v>
      </c>
    </row>
    <row r="45" spans="1:15" ht="12.75">
      <c r="A45" s="2"/>
      <c r="B45" s="63"/>
      <c r="C45" s="63"/>
      <c r="D45" s="63"/>
      <c r="E45" s="63"/>
      <c r="F45" s="63"/>
      <c r="G45" s="63"/>
      <c r="H45" s="63"/>
      <c r="I45" s="63"/>
      <c r="J45" s="63"/>
      <c r="K45" s="63"/>
      <c r="L45" s="63"/>
      <c r="M45" s="44"/>
      <c r="O45" s="20" t="s">
        <v>84</v>
      </c>
    </row>
    <row r="46" spans="1:15" ht="12.75">
      <c r="A46" s="2"/>
      <c r="B46" s="63"/>
      <c r="C46" s="63"/>
      <c r="D46" s="63"/>
      <c r="E46" s="63"/>
      <c r="F46" s="63"/>
      <c r="G46" s="63"/>
      <c r="H46" s="63"/>
      <c r="I46" s="63"/>
      <c r="J46" s="63"/>
      <c r="K46" s="63"/>
      <c r="L46" s="63"/>
      <c r="M46" s="44"/>
      <c r="O46" s="63" t="s">
        <v>86</v>
      </c>
    </row>
    <row r="47" spans="1:15" ht="12.75">
      <c r="A47" s="2"/>
      <c r="B47" s="63"/>
      <c r="C47" s="63"/>
      <c r="D47" s="63"/>
      <c r="E47" s="63"/>
      <c r="F47" s="63"/>
      <c r="G47" s="63"/>
      <c r="H47" s="63"/>
      <c r="I47" s="63"/>
      <c r="J47" s="63"/>
      <c r="K47" s="63"/>
      <c r="L47" s="63"/>
      <c r="M47" s="44"/>
      <c r="O47" s="63" t="s">
        <v>95</v>
      </c>
    </row>
    <row r="48" spans="1:15" ht="12.75">
      <c r="A48" s="2"/>
      <c r="B48" s="63"/>
      <c r="C48" s="63"/>
      <c r="D48" s="63"/>
      <c r="E48" s="63"/>
      <c r="F48" s="63"/>
      <c r="G48" s="63"/>
      <c r="H48" s="63"/>
      <c r="I48" s="63"/>
      <c r="J48" s="63"/>
      <c r="K48" s="63"/>
      <c r="L48" s="63"/>
      <c r="M48" s="44"/>
      <c r="O48" s="63" t="s">
        <v>85</v>
      </c>
    </row>
    <row r="49" spans="1:15" ht="12.75">
      <c r="A49" s="2"/>
      <c r="B49" s="63"/>
      <c r="C49" s="63"/>
      <c r="D49" s="63"/>
      <c r="E49" s="63"/>
      <c r="F49" s="63"/>
      <c r="G49" s="63"/>
      <c r="H49" s="63"/>
      <c r="I49" s="63"/>
      <c r="J49" s="63"/>
      <c r="K49" s="63"/>
      <c r="L49" s="63"/>
      <c r="M49" s="44"/>
      <c r="O49" s="63" t="s">
        <v>97</v>
      </c>
    </row>
    <row r="50" spans="1:40" ht="28.5" customHeight="1">
      <c r="A50" s="2"/>
      <c r="B50" s="63"/>
      <c r="C50" s="63"/>
      <c r="D50" s="63"/>
      <c r="E50" s="63"/>
      <c r="F50" s="63"/>
      <c r="G50" s="63"/>
      <c r="H50" s="63"/>
      <c r="I50" s="63"/>
      <c r="J50" s="63"/>
      <c r="K50" s="63"/>
      <c r="L50" s="63"/>
      <c r="M50" s="44"/>
      <c r="O50" s="63" t="s">
        <v>98</v>
      </c>
      <c r="AN50" s="1" t="e">
        <f>AN41+1</f>
        <v>#REF!</v>
      </c>
    </row>
    <row r="51" spans="1:40" ht="19.5" customHeight="1">
      <c r="A51" s="2"/>
      <c r="B51" s="63"/>
      <c r="C51" s="63"/>
      <c r="D51" s="63"/>
      <c r="E51" s="63"/>
      <c r="F51" s="63"/>
      <c r="G51" s="63"/>
      <c r="H51" s="63"/>
      <c r="I51" s="63"/>
      <c r="J51" s="63"/>
      <c r="K51" s="63"/>
      <c r="L51" s="63"/>
      <c r="M51" s="44"/>
      <c r="O51" s="63" t="s">
        <v>99</v>
      </c>
      <c r="AN51" s="1" t="e">
        <f aca="true" t="shared" si="0" ref="AN51:AN68">AN50+1</f>
        <v>#REF!</v>
      </c>
    </row>
    <row r="52" spans="1:40" ht="12.75">
      <c r="A52" s="2"/>
      <c r="B52" s="63"/>
      <c r="C52" s="63"/>
      <c r="D52" s="63"/>
      <c r="E52" s="63"/>
      <c r="F52" s="63"/>
      <c r="G52" s="63"/>
      <c r="H52" s="63"/>
      <c r="I52" s="63"/>
      <c r="J52" s="63"/>
      <c r="K52" s="63"/>
      <c r="L52" s="63"/>
      <c r="M52" s="44"/>
      <c r="O52" s="63" t="s">
        <v>100</v>
      </c>
      <c r="AN52" s="1" t="e">
        <f t="shared" si="0"/>
        <v>#REF!</v>
      </c>
    </row>
    <row r="53" spans="1:40" ht="12.75">
      <c r="A53" s="2"/>
      <c r="B53" s="63"/>
      <c r="C53" s="63"/>
      <c r="D53" s="63"/>
      <c r="E53" s="63"/>
      <c r="F53" s="63"/>
      <c r="G53" s="63"/>
      <c r="H53" s="63"/>
      <c r="I53" s="63"/>
      <c r="J53" s="63"/>
      <c r="K53" s="63"/>
      <c r="L53" s="63"/>
      <c r="M53" s="44"/>
      <c r="O53" s="82" t="s">
        <v>136</v>
      </c>
      <c r="AN53" s="1" t="e">
        <f t="shared" si="0"/>
        <v>#REF!</v>
      </c>
    </row>
    <row r="54" spans="1:40" ht="12.75">
      <c r="A54" s="2"/>
      <c r="B54" s="63"/>
      <c r="C54" s="63"/>
      <c r="D54" s="63"/>
      <c r="E54" s="63"/>
      <c r="F54" s="63"/>
      <c r="G54" s="63"/>
      <c r="H54" s="63"/>
      <c r="I54" s="63"/>
      <c r="J54" s="63"/>
      <c r="K54" s="63"/>
      <c r="L54" s="63"/>
      <c r="M54" s="44"/>
      <c r="O54" s="63" t="s">
        <v>103</v>
      </c>
      <c r="AN54" s="1" t="e">
        <f t="shared" si="0"/>
        <v>#REF!</v>
      </c>
    </row>
    <row r="55" spans="1:40" ht="12.75">
      <c r="A55" s="2"/>
      <c r="B55" s="63"/>
      <c r="C55" s="63"/>
      <c r="D55" s="63"/>
      <c r="E55" s="63"/>
      <c r="F55" s="63"/>
      <c r="G55" s="63"/>
      <c r="H55" s="63"/>
      <c r="I55" s="63"/>
      <c r="J55" s="63"/>
      <c r="K55" s="63"/>
      <c r="L55" s="63"/>
      <c r="M55" s="44"/>
      <c r="O55" s="63" t="s">
        <v>102</v>
      </c>
      <c r="AN55" s="1" t="e">
        <f t="shared" si="0"/>
        <v>#REF!</v>
      </c>
    </row>
    <row r="56" spans="1:40" ht="16.5" customHeight="1" thickBot="1">
      <c r="A56" s="2"/>
      <c r="B56" s="63"/>
      <c r="C56" s="63"/>
      <c r="D56" s="63"/>
      <c r="E56" s="63"/>
      <c r="F56" s="63"/>
      <c r="G56" s="63"/>
      <c r="H56" s="63"/>
      <c r="I56" s="63"/>
      <c r="J56" s="63"/>
      <c r="K56" s="63"/>
      <c r="L56" s="63"/>
      <c r="M56" s="44"/>
      <c r="O56" s="20" t="s">
        <v>107</v>
      </c>
      <c r="AN56" s="1" t="e">
        <f t="shared" si="0"/>
        <v>#REF!</v>
      </c>
    </row>
    <row r="57" spans="1:40" ht="13.5" customHeight="1" thickBot="1">
      <c r="A57" s="218" t="s">
        <v>37</v>
      </c>
      <c r="B57" s="219"/>
      <c r="C57" s="219"/>
      <c r="D57" s="219"/>
      <c r="E57" s="219"/>
      <c r="F57" s="219"/>
      <c r="G57" s="219"/>
      <c r="H57" s="219"/>
      <c r="I57" s="219"/>
      <c r="J57" s="219"/>
      <c r="K57" s="219"/>
      <c r="L57" s="219"/>
      <c r="M57" s="220"/>
      <c r="O57" s="63" t="s">
        <v>109</v>
      </c>
      <c r="AN57" s="1" t="e">
        <f>#REF!+1</f>
        <v>#REF!</v>
      </c>
    </row>
    <row r="58" spans="1:40" ht="13.5" thickBot="1">
      <c r="A58" s="2"/>
      <c r="B58" s="63"/>
      <c r="C58" s="63"/>
      <c r="D58" s="63"/>
      <c r="E58" s="63"/>
      <c r="F58" s="63"/>
      <c r="G58" s="63"/>
      <c r="H58" s="63"/>
      <c r="I58" s="63"/>
      <c r="J58" s="63"/>
      <c r="K58" s="63"/>
      <c r="L58" s="63"/>
      <c r="M58" s="44"/>
      <c r="O58" s="63" t="s">
        <v>110</v>
      </c>
      <c r="AN58" s="1" t="e">
        <f t="shared" si="0"/>
        <v>#REF!</v>
      </c>
    </row>
    <row r="59" spans="1:40" ht="25.5" customHeight="1" thickBot="1">
      <c r="A59" s="227" t="s">
        <v>38</v>
      </c>
      <c r="B59" s="245" t="s">
        <v>39</v>
      </c>
      <c r="C59" s="249"/>
      <c r="D59" s="249"/>
      <c r="E59" s="249"/>
      <c r="F59" s="249" t="s">
        <v>90</v>
      </c>
      <c r="G59" s="246"/>
      <c r="H59" s="233" t="s">
        <v>40</v>
      </c>
      <c r="I59" s="234"/>
      <c r="J59" s="245" t="s">
        <v>40</v>
      </c>
      <c r="K59" s="249"/>
      <c r="L59" s="249"/>
      <c r="M59" s="246"/>
      <c r="O59" s="1" t="s">
        <v>121</v>
      </c>
      <c r="AN59" s="1" t="e">
        <f t="shared" si="0"/>
        <v>#REF!</v>
      </c>
    </row>
    <row r="60" spans="1:15" ht="25.5" customHeight="1" thickBot="1">
      <c r="A60" s="228"/>
      <c r="B60" s="247"/>
      <c r="C60" s="254"/>
      <c r="D60" s="254"/>
      <c r="E60" s="254"/>
      <c r="F60" s="254" t="s">
        <v>91</v>
      </c>
      <c r="G60" s="248" t="s">
        <v>92</v>
      </c>
      <c r="H60" s="6" t="s">
        <v>190</v>
      </c>
      <c r="I60" s="41" t="s">
        <v>189</v>
      </c>
      <c r="J60" s="247"/>
      <c r="K60" s="254"/>
      <c r="L60" s="254"/>
      <c r="M60" s="248"/>
      <c r="O60" s="1" t="s">
        <v>111</v>
      </c>
    </row>
    <row r="61" spans="1:40" ht="56.25" customHeight="1" thickBot="1">
      <c r="A61" s="9" t="s">
        <v>33</v>
      </c>
      <c r="B61" s="235" t="s">
        <v>195</v>
      </c>
      <c r="C61" s="236"/>
      <c r="D61" s="236"/>
      <c r="E61" s="236"/>
      <c r="F61" s="236"/>
      <c r="G61" s="237"/>
      <c r="H61" s="30"/>
      <c r="I61" s="66" t="s">
        <v>196</v>
      </c>
      <c r="J61" s="80"/>
      <c r="K61" s="80"/>
      <c r="L61" s="80"/>
      <c r="M61" s="81"/>
      <c r="AN61" s="1" t="e">
        <f>AN59+1</f>
        <v>#REF!</v>
      </c>
    </row>
    <row r="62" spans="1:40" ht="160.5" customHeight="1" thickBot="1">
      <c r="A62" s="9" t="s">
        <v>34</v>
      </c>
      <c r="B62" s="235" t="s">
        <v>208</v>
      </c>
      <c r="C62" s="292"/>
      <c r="D62" s="292"/>
      <c r="E62" s="292"/>
      <c r="F62" s="292"/>
      <c r="G62" s="293"/>
      <c r="H62" s="30"/>
      <c r="I62" s="66" t="s">
        <v>196</v>
      </c>
      <c r="J62" s="80"/>
      <c r="K62" s="80"/>
      <c r="L62" s="80"/>
      <c r="M62" s="81"/>
      <c r="AN62" s="1" t="e">
        <f t="shared" si="0"/>
        <v>#REF!</v>
      </c>
    </row>
    <row r="63" spans="1:40" ht="33.75" customHeight="1" thickBot="1">
      <c r="A63" s="9" t="s">
        <v>41</v>
      </c>
      <c r="B63" s="235"/>
      <c r="C63" s="292"/>
      <c r="D63" s="292"/>
      <c r="E63" s="292"/>
      <c r="F63" s="292"/>
      <c r="G63" s="293"/>
      <c r="H63" s="30"/>
      <c r="I63" s="66"/>
      <c r="J63" s="80"/>
      <c r="K63" s="80"/>
      <c r="L63" s="80"/>
      <c r="M63" s="81"/>
      <c r="AN63" s="1" t="e">
        <f>#REF!+1</f>
        <v>#REF!</v>
      </c>
    </row>
    <row r="64" spans="1:40" ht="32.25" customHeight="1" thickBot="1">
      <c r="A64" s="9" t="s">
        <v>36</v>
      </c>
      <c r="B64" s="235"/>
      <c r="C64" s="236"/>
      <c r="D64" s="236"/>
      <c r="E64" s="236"/>
      <c r="F64" s="236"/>
      <c r="G64" s="237"/>
      <c r="H64" s="30"/>
      <c r="I64" s="66"/>
      <c r="J64" s="80"/>
      <c r="K64" s="80"/>
      <c r="L64" s="80"/>
      <c r="M64" s="81"/>
      <c r="AN64" s="1" t="e">
        <f t="shared" si="0"/>
        <v>#REF!</v>
      </c>
    </row>
    <row r="65" spans="1:40" ht="43.5" customHeight="1" thickBot="1">
      <c r="A65" s="9" t="s">
        <v>42</v>
      </c>
      <c r="B65" s="238" t="s">
        <v>207</v>
      </c>
      <c r="C65" s="239"/>
      <c r="D65" s="239"/>
      <c r="E65" s="239"/>
      <c r="F65" s="239"/>
      <c r="G65" s="240"/>
      <c r="H65" s="30"/>
      <c r="I65" s="66"/>
      <c r="J65" s="80"/>
      <c r="K65" s="80"/>
      <c r="L65" s="80"/>
      <c r="M65" s="81"/>
      <c r="AN65" s="1" t="e">
        <f>#REF!+1</f>
        <v>#REF!</v>
      </c>
    </row>
    <row r="66" spans="1:40" ht="24.75" customHeight="1">
      <c r="A66" s="63"/>
      <c r="B66" s="232"/>
      <c r="C66" s="232"/>
      <c r="D66" s="232"/>
      <c r="E66" s="232"/>
      <c r="F66" s="232"/>
      <c r="G66" s="232"/>
      <c r="H66" s="232"/>
      <c r="I66" s="232"/>
      <c r="J66" s="232"/>
      <c r="K66" s="232"/>
      <c r="L66" s="232"/>
      <c r="M66" s="232"/>
      <c r="AN66" s="1" t="e">
        <f t="shared" si="0"/>
        <v>#REF!</v>
      </c>
    </row>
    <row r="67" spans="1:40" ht="24.75" customHeight="1" hidden="1">
      <c r="A67" s="63"/>
      <c r="B67" s="232"/>
      <c r="C67" s="232"/>
      <c r="D67" s="232"/>
      <c r="E67" s="232"/>
      <c r="F67" s="232"/>
      <c r="G67" s="232"/>
      <c r="H67" s="232"/>
      <c r="I67" s="232"/>
      <c r="J67" s="232"/>
      <c r="K67" s="232"/>
      <c r="L67" s="232"/>
      <c r="M67" s="232"/>
      <c r="AN67" s="1" t="e">
        <f t="shared" si="0"/>
        <v>#REF!</v>
      </c>
    </row>
    <row r="68" spans="1:40" ht="24.75" customHeight="1" hidden="1">
      <c r="A68" s="63"/>
      <c r="B68" s="232"/>
      <c r="C68" s="232"/>
      <c r="D68" s="232"/>
      <c r="E68" s="232"/>
      <c r="F68" s="232"/>
      <c r="G68" s="232"/>
      <c r="H68" s="232"/>
      <c r="I68" s="232"/>
      <c r="J68" s="232"/>
      <c r="K68" s="232"/>
      <c r="L68" s="232"/>
      <c r="M68" s="232"/>
      <c r="AN68" s="1" t="e">
        <f t="shared" si="0"/>
        <v>#REF!</v>
      </c>
    </row>
    <row r="69" spans="1:13" ht="24.75" customHeight="1" hidden="1">
      <c r="A69" s="63"/>
      <c r="B69" s="232"/>
      <c r="C69" s="232"/>
      <c r="D69" s="232"/>
      <c r="E69" s="232"/>
      <c r="F69" s="232"/>
      <c r="G69" s="232"/>
      <c r="H69" s="232"/>
      <c r="I69" s="232"/>
      <c r="J69" s="232"/>
      <c r="K69" s="232"/>
      <c r="L69" s="232"/>
      <c r="M69" s="232"/>
    </row>
    <row r="70" spans="1:13" ht="24.75" customHeight="1" hidden="1">
      <c r="A70" s="63"/>
      <c r="B70" s="232"/>
      <c r="C70" s="232"/>
      <c r="D70" s="232"/>
      <c r="E70" s="232"/>
      <c r="F70" s="232"/>
      <c r="G70" s="232"/>
      <c r="H70" s="232"/>
      <c r="I70" s="232"/>
      <c r="J70" s="232"/>
      <c r="K70" s="232"/>
      <c r="L70" s="232"/>
      <c r="M70" s="232"/>
    </row>
    <row r="71" spans="1:13" ht="12.75" hidden="1">
      <c r="A71" s="63"/>
      <c r="B71" s="63"/>
      <c r="C71" s="63"/>
      <c r="D71" s="63"/>
      <c r="E71" s="63"/>
      <c r="F71" s="63"/>
      <c r="G71" s="63"/>
      <c r="H71" s="63"/>
      <c r="I71" s="63"/>
      <c r="J71" s="63"/>
      <c r="K71" s="63"/>
      <c r="L71" s="63"/>
      <c r="M71" s="6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3"/>
      <c r="C86" s="63"/>
      <c r="D86" s="63"/>
      <c r="E86" s="63"/>
      <c r="F86" s="231"/>
      <c r="G86" s="231"/>
      <c r="H86" s="231"/>
      <c r="I86" s="10" t="s">
        <v>43</v>
      </c>
      <c r="K86" s="11"/>
    </row>
    <row r="87" spans="2:11" ht="15" hidden="1">
      <c r="B87" s="63"/>
      <c r="C87" s="63"/>
      <c r="D87" s="63"/>
      <c r="E87" s="63"/>
      <c r="F87" s="231"/>
      <c r="G87" s="231"/>
      <c r="H87" s="231"/>
      <c r="I87" s="10" t="s">
        <v>44</v>
      </c>
      <c r="K87" s="11"/>
    </row>
    <row r="88" spans="2:11" ht="15" hidden="1">
      <c r="B88" s="63"/>
      <c r="C88" s="63"/>
      <c r="D88" s="63"/>
      <c r="E88" s="63"/>
      <c r="F88" s="231"/>
      <c r="G88" s="231"/>
      <c r="H88" s="231"/>
      <c r="I88" s="10" t="s">
        <v>45</v>
      </c>
      <c r="K88" s="11"/>
    </row>
    <row r="89" spans="2:11" ht="15" hidden="1">
      <c r="B89" s="63"/>
      <c r="C89" s="63"/>
      <c r="D89" s="63"/>
      <c r="E89" s="63"/>
      <c r="F89" s="231"/>
      <c r="G89" s="231"/>
      <c r="H89" s="231"/>
      <c r="K89" s="11"/>
    </row>
    <row r="90" spans="2:11" ht="15" hidden="1">
      <c r="B90" s="63"/>
      <c r="C90" s="63"/>
      <c r="D90" s="63"/>
      <c r="E90" s="63"/>
      <c r="F90" s="231"/>
      <c r="G90" s="231"/>
      <c r="H90" s="231"/>
      <c r="K90" s="11"/>
    </row>
    <row r="91" spans="2:11" ht="15" hidden="1">
      <c r="B91" s="63"/>
      <c r="C91" s="63"/>
      <c r="D91" s="63"/>
      <c r="E91" s="63"/>
      <c r="K91" s="11"/>
    </row>
    <row r="92" spans="2:11" ht="15" hidden="1">
      <c r="B92" s="63"/>
      <c r="C92" s="63"/>
      <c r="D92" s="63"/>
      <c r="E92" s="63"/>
      <c r="K92" s="11"/>
    </row>
    <row r="93" spans="2:11" ht="15" hidden="1">
      <c r="B93" s="63"/>
      <c r="C93" s="63"/>
      <c r="D93" s="63"/>
      <c r="E93" s="63"/>
      <c r="K93" s="11"/>
    </row>
    <row r="94" spans="2:11" ht="15" hidden="1">
      <c r="B94" s="63"/>
      <c r="C94" s="63"/>
      <c r="D94" s="63"/>
      <c r="E94" s="63"/>
      <c r="K94" s="11"/>
    </row>
    <row r="95" spans="2:11" ht="15" hidden="1">
      <c r="B95" s="63"/>
      <c r="C95" s="63"/>
      <c r="D95" s="63"/>
      <c r="E95" s="63"/>
      <c r="K95" s="11"/>
    </row>
    <row r="96" spans="2:11" ht="15" hidden="1">
      <c r="B96" s="63"/>
      <c r="C96" s="63"/>
      <c r="D96" s="63"/>
      <c r="E96" s="63"/>
      <c r="K96" s="11"/>
    </row>
    <row r="97" spans="2:11" ht="15" hidden="1">
      <c r="B97" s="63"/>
      <c r="C97" s="63"/>
      <c r="D97" s="63"/>
      <c r="E97" s="63"/>
      <c r="K97" s="11"/>
    </row>
    <row r="98" spans="2:11" ht="15" hidden="1">
      <c r="B98" s="63"/>
      <c r="C98" s="63"/>
      <c r="D98" s="63"/>
      <c r="E98" s="63"/>
      <c r="K98" s="11"/>
    </row>
    <row r="99" spans="2:11" ht="15" hidden="1">
      <c r="B99" s="63"/>
      <c r="C99" s="63"/>
      <c r="D99" s="63"/>
      <c r="E99" s="63"/>
      <c r="K99" s="11"/>
    </row>
    <row r="100" spans="2:11" ht="15" hidden="1">
      <c r="B100" s="63"/>
      <c r="C100" s="63"/>
      <c r="D100" s="63"/>
      <c r="E100" s="63"/>
      <c r="K100" s="11"/>
    </row>
    <row r="101" spans="2:11" ht="15" hidden="1">
      <c r="B101" s="63"/>
      <c r="C101" s="63"/>
      <c r="D101" s="63"/>
      <c r="E101" s="63"/>
      <c r="K101" s="11"/>
    </row>
    <row r="102" spans="2:11" ht="15" hidden="1">
      <c r="B102" s="63"/>
      <c r="C102" s="63"/>
      <c r="D102" s="63"/>
      <c r="E102" s="63"/>
      <c r="K102" s="11"/>
    </row>
    <row r="103" spans="2:11" ht="15" hidden="1">
      <c r="B103" s="63"/>
      <c r="C103" s="63"/>
      <c r="D103" s="63"/>
      <c r="E103" s="63"/>
      <c r="K103" s="11"/>
    </row>
    <row r="104" spans="2:11" ht="15" hidden="1">
      <c r="B104" s="63"/>
      <c r="C104" s="63"/>
      <c r="D104" s="63"/>
      <c r="E104" s="63"/>
      <c r="K104" s="11"/>
    </row>
    <row r="105" spans="2:11" ht="15" hidden="1">
      <c r="B105" s="63"/>
      <c r="C105" s="63"/>
      <c r="D105" s="63"/>
      <c r="E105" s="63"/>
      <c r="K105" s="11"/>
    </row>
    <row r="106" spans="2:11" ht="15" hidden="1">
      <c r="B106" s="63"/>
      <c r="C106" s="63"/>
      <c r="D106" s="63"/>
      <c r="E106" s="63"/>
      <c r="K106" s="11"/>
    </row>
    <row r="107" spans="2:11" ht="15" hidden="1">
      <c r="B107" s="63"/>
      <c r="C107" s="63"/>
      <c r="D107" s="63"/>
      <c r="E107" s="63"/>
      <c r="K107" s="11"/>
    </row>
    <row r="108" spans="2:11" ht="15" hidden="1">
      <c r="B108" s="63"/>
      <c r="C108" s="63"/>
      <c r="D108" s="63"/>
      <c r="E108" s="63"/>
      <c r="K108" s="11"/>
    </row>
    <row r="109" spans="2:11" ht="15" hidden="1">
      <c r="B109" s="63"/>
      <c r="C109" s="63"/>
      <c r="D109" s="63"/>
      <c r="E109" s="63"/>
      <c r="K109" s="11"/>
    </row>
    <row r="110" spans="2:11" ht="15" hidden="1">
      <c r="B110" s="63"/>
      <c r="C110" s="63"/>
      <c r="D110" s="63"/>
      <c r="E110" s="63"/>
      <c r="K110" s="11"/>
    </row>
    <row r="111" spans="2:11" ht="15" hidden="1">
      <c r="B111" s="63"/>
      <c r="C111" s="63"/>
      <c r="D111" s="63"/>
      <c r="E111" s="63"/>
      <c r="K111" s="11"/>
    </row>
    <row r="112" spans="2:11" ht="15" hidden="1">
      <c r="B112" s="63"/>
      <c r="C112" s="63"/>
      <c r="D112" s="63"/>
      <c r="E112" s="63"/>
      <c r="K112" s="11"/>
    </row>
    <row r="113" spans="2:11" ht="15" hidden="1">
      <c r="B113" s="63"/>
      <c r="C113" s="63"/>
      <c r="D113" s="63"/>
      <c r="E113" s="63"/>
      <c r="K113" s="11"/>
    </row>
    <row r="114" spans="2:11" ht="15" hidden="1">
      <c r="B114" s="63"/>
      <c r="C114" s="63"/>
      <c r="D114" s="63"/>
      <c r="E114" s="63"/>
      <c r="K114" s="11"/>
    </row>
    <row r="115" spans="2:11" ht="15" hidden="1">
      <c r="B115" s="63"/>
      <c r="C115" s="63"/>
      <c r="D115" s="63"/>
      <c r="E115" s="63"/>
      <c r="K115" s="11"/>
    </row>
    <row r="116" spans="2:11" ht="15" hidden="1">
      <c r="B116" s="63"/>
      <c r="C116" s="63"/>
      <c r="D116" s="63"/>
      <c r="E116" s="63"/>
      <c r="K116" s="11"/>
    </row>
    <row r="117" spans="2:11" ht="15" hidden="1">
      <c r="B117" s="63"/>
      <c r="C117" s="63"/>
      <c r="D117" s="63"/>
      <c r="E117" s="63"/>
      <c r="K117" s="11"/>
    </row>
    <row r="118" spans="2:11" ht="15" hidden="1">
      <c r="B118" s="63"/>
      <c r="C118" s="63"/>
      <c r="D118" s="63"/>
      <c r="E118" s="63"/>
      <c r="K118" s="11"/>
    </row>
    <row r="119" spans="2:11" ht="15" hidden="1">
      <c r="B119" s="63"/>
      <c r="C119" s="63"/>
      <c r="D119" s="63"/>
      <c r="E119" s="63"/>
      <c r="K119" s="11"/>
    </row>
    <row r="120" spans="2:11" ht="15" hidden="1">
      <c r="B120" s="63"/>
      <c r="C120" s="63"/>
      <c r="D120" s="63"/>
      <c r="E120" s="63"/>
      <c r="K120" s="11"/>
    </row>
    <row r="121" spans="2:11" ht="15" hidden="1">
      <c r="B121" s="63"/>
      <c r="C121" s="63"/>
      <c r="D121" s="63"/>
      <c r="E121" s="63"/>
      <c r="K121" s="11"/>
    </row>
    <row r="122" spans="2:11" ht="15" hidden="1">
      <c r="B122" s="63"/>
      <c r="C122" s="63"/>
      <c r="D122" s="63"/>
      <c r="E122" s="63"/>
      <c r="K122" s="11"/>
    </row>
    <row r="123" spans="2:11" ht="15" hidden="1">
      <c r="B123" s="63"/>
      <c r="C123" s="63"/>
      <c r="D123" s="63"/>
      <c r="E123" s="63"/>
      <c r="K123" s="11"/>
    </row>
    <row r="124" spans="2:5" ht="12.75" hidden="1">
      <c r="B124" s="63"/>
      <c r="C124" s="63"/>
      <c r="D124" s="63"/>
      <c r="E124" s="63"/>
    </row>
    <row r="125" spans="2:5" ht="12.75" hidden="1">
      <c r="B125" s="63"/>
      <c r="C125" s="63"/>
      <c r="D125" s="63"/>
      <c r="E125" s="63"/>
    </row>
    <row r="126" spans="2:5" ht="12.75" hidden="1">
      <c r="B126" s="63"/>
      <c r="C126" s="63"/>
      <c r="D126" s="63"/>
      <c r="E126" s="63"/>
    </row>
    <row r="127" spans="2:5" ht="12.75" hidden="1">
      <c r="B127" s="63"/>
      <c r="C127" s="63"/>
      <c r="D127" s="63"/>
      <c r="E127" s="63"/>
    </row>
    <row r="128" spans="2:5" ht="12.75" hidden="1">
      <c r="B128" s="63"/>
      <c r="C128" s="63"/>
      <c r="D128" s="63"/>
      <c r="E128" s="63"/>
    </row>
    <row r="129" spans="2:5" ht="12.75" hidden="1">
      <c r="B129" s="63"/>
      <c r="C129" s="63"/>
      <c r="D129" s="63"/>
      <c r="E129" s="63"/>
    </row>
    <row r="130" spans="2:5" ht="12.75" hidden="1">
      <c r="B130" s="63"/>
      <c r="C130" s="63"/>
      <c r="D130" s="63"/>
      <c r="E130" s="63"/>
    </row>
    <row r="131" spans="2:5" ht="12.75" hidden="1">
      <c r="B131" s="63"/>
      <c r="C131" s="63"/>
      <c r="D131" s="63"/>
      <c r="E131" s="63"/>
    </row>
    <row r="132" spans="2:5" ht="12.75" hidden="1">
      <c r="B132" s="63"/>
      <c r="C132" s="63"/>
      <c r="D132" s="63"/>
      <c r="E132" s="63"/>
    </row>
    <row r="133" spans="2:5" ht="12.75" hidden="1">
      <c r="B133" s="63"/>
      <c r="C133" s="63"/>
      <c r="D133" s="63"/>
      <c r="E133" s="63"/>
    </row>
    <row r="134" spans="2:5" ht="12.75" hidden="1">
      <c r="B134" s="63"/>
      <c r="C134" s="63"/>
      <c r="D134" s="63"/>
      <c r="E134" s="63"/>
    </row>
    <row r="135" spans="2:5" ht="12.75" hidden="1">
      <c r="B135" s="63"/>
      <c r="C135" s="63"/>
      <c r="D135" s="63"/>
      <c r="E135" s="63"/>
    </row>
    <row r="136" spans="2:5" ht="12.75" hidden="1">
      <c r="B136" s="63"/>
      <c r="C136" s="63"/>
      <c r="D136" s="63"/>
      <c r="E136" s="63"/>
    </row>
    <row r="137" spans="2:5" ht="12.75" hidden="1">
      <c r="B137" s="63"/>
      <c r="C137" s="63"/>
      <c r="D137" s="63"/>
      <c r="E137" s="63"/>
    </row>
    <row r="138" spans="2:5" ht="12.75" hidden="1">
      <c r="B138" s="63"/>
      <c r="C138" s="63"/>
      <c r="D138" s="63"/>
      <c r="E138" s="63"/>
    </row>
    <row r="139" spans="2:5" ht="12.75" hidden="1">
      <c r="B139" s="63"/>
      <c r="C139" s="63"/>
      <c r="D139" s="63"/>
      <c r="E139" s="63"/>
    </row>
    <row r="140" spans="2:5" ht="12.75" hidden="1">
      <c r="B140" s="63"/>
      <c r="C140" s="63"/>
      <c r="D140" s="63"/>
      <c r="E140" s="63"/>
    </row>
    <row r="141" spans="2:5" ht="12.75" hidden="1">
      <c r="B141" s="63"/>
      <c r="C141" s="63"/>
      <c r="D141" s="63"/>
      <c r="E141" s="63"/>
    </row>
    <row r="142" spans="2:5" ht="12.75" hidden="1">
      <c r="B142" s="63"/>
      <c r="C142" s="63"/>
      <c r="D142" s="63"/>
      <c r="E142" s="63"/>
    </row>
    <row r="143" spans="2:5" ht="12.75" hidden="1">
      <c r="B143" s="63"/>
      <c r="C143" s="63"/>
      <c r="D143" s="63"/>
      <c r="E143" s="63"/>
    </row>
    <row r="144" spans="2:5" ht="12.75" hidden="1">
      <c r="B144" s="63"/>
      <c r="C144" s="63"/>
      <c r="D144" s="63"/>
      <c r="E144" s="63"/>
    </row>
    <row r="145" spans="2:5" ht="12.75" hidden="1">
      <c r="B145" s="63"/>
      <c r="C145" s="63"/>
      <c r="D145" s="63"/>
      <c r="E145" s="63"/>
    </row>
    <row r="146" spans="2:5" ht="12.75" hidden="1">
      <c r="B146" s="63"/>
      <c r="C146" s="63"/>
      <c r="D146" s="63"/>
      <c r="E146" s="63"/>
    </row>
    <row r="147" spans="2:5" ht="12.75" hidden="1">
      <c r="B147" s="63"/>
      <c r="C147" s="63"/>
      <c r="D147" s="63"/>
      <c r="E147" s="63"/>
    </row>
    <row r="148" spans="2:5" ht="12.75" hidden="1">
      <c r="B148" s="63"/>
      <c r="C148" s="63"/>
      <c r="D148" s="63"/>
      <c r="E148" s="63"/>
    </row>
    <row r="149" spans="2:5" ht="12.75" hidden="1">
      <c r="B149" s="63"/>
      <c r="C149" s="63"/>
      <c r="D149" s="63"/>
      <c r="E149" s="6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F89:H90"/>
    <mergeCell ref="B61:G61"/>
    <mergeCell ref="B63:G63"/>
    <mergeCell ref="B64:G64"/>
    <mergeCell ref="B65:G65"/>
    <mergeCell ref="B62:G62"/>
    <mergeCell ref="B69:I69"/>
    <mergeCell ref="B68:I68"/>
    <mergeCell ref="J69:M69"/>
    <mergeCell ref="B70:I70"/>
    <mergeCell ref="J70:M70"/>
    <mergeCell ref="F86:H87"/>
    <mergeCell ref="F88:H88"/>
    <mergeCell ref="B59:G60"/>
    <mergeCell ref="H59:I59"/>
    <mergeCell ref="J59:M60"/>
    <mergeCell ref="B67:I67"/>
    <mergeCell ref="J67:M67"/>
    <mergeCell ref="J68:M68"/>
    <mergeCell ref="A29:C31"/>
    <mergeCell ref="D29:E29"/>
    <mergeCell ref="D30:E30"/>
    <mergeCell ref="D31:E31"/>
    <mergeCell ref="I29:M31"/>
    <mergeCell ref="B66:I66"/>
    <mergeCell ref="J66:M66"/>
    <mergeCell ref="A33:M33"/>
    <mergeCell ref="A57:M57"/>
    <mergeCell ref="A59:A60"/>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tabColor theme="6" tint="0.7999799847602844"/>
  </sheetPr>
  <dimension ref="A1:AN152"/>
  <sheetViews>
    <sheetView showGridLines="0" zoomScale="70" zoomScaleNormal="70" zoomScaleSheetLayoutView="70" zoomScalePageLayoutView="0" workbookViewId="0" topLeftCell="A27">
      <selection activeCell="C37" sqref="C37"/>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85"/>
      <c r="B1" s="285"/>
      <c r="C1" s="286" t="s">
        <v>58</v>
      </c>
      <c r="D1" s="286"/>
      <c r="E1" s="286"/>
      <c r="F1" s="286"/>
      <c r="G1" s="286"/>
      <c r="H1" s="286"/>
      <c r="I1" s="286"/>
      <c r="J1" s="286"/>
      <c r="K1" s="287" t="s">
        <v>59</v>
      </c>
      <c r="L1" s="287"/>
      <c r="M1" s="287"/>
    </row>
    <row r="2" spans="1:15" ht="25.5" customHeight="1" thickBot="1">
      <c r="A2" s="285"/>
      <c r="B2" s="285"/>
      <c r="C2" s="286"/>
      <c r="D2" s="286"/>
      <c r="E2" s="286"/>
      <c r="F2" s="286"/>
      <c r="G2" s="286"/>
      <c r="H2" s="286"/>
      <c r="I2" s="286"/>
      <c r="J2" s="286"/>
      <c r="K2" s="288" t="s">
        <v>117</v>
      </c>
      <c r="L2" s="288"/>
      <c r="M2" s="288"/>
      <c r="O2" s="20" t="s">
        <v>71</v>
      </c>
    </row>
    <row r="3" spans="1:15" ht="25.5" customHeight="1" thickBot="1">
      <c r="A3" s="285"/>
      <c r="B3" s="285"/>
      <c r="C3" s="286"/>
      <c r="D3" s="286"/>
      <c r="E3" s="286"/>
      <c r="F3" s="286"/>
      <c r="G3" s="286"/>
      <c r="H3" s="286"/>
      <c r="I3" s="286"/>
      <c r="J3" s="286"/>
      <c r="K3" s="288" t="s">
        <v>118</v>
      </c>
      <c r="L3" s="288"/>
      <c r="M3" s="288"/>
      <c r="O3" s="84" t="s">
        <v>6</v>
      </c>
    </row>
    <row r="4" spans="1:15" ht="14.25" customHeight="1" thickBot="1">
      <c r="A4" s="12"/>
      <c r="B4" s="13"/>
      <c r="C4" s="14"/>
      <c r="D4" s="14"/>
      <c r="E4" s="14"/>
      <c r="F4" s="14"/>
      <c r="G4" s="14"/>
      <c r="H4" s="14"/>
      <c r="I4" s="14"/>
      <c r="J4" s="14"/>
      <c r="K4" s="15"/>
      <c r="L4" s="15"/>
      <c r="M4" s="16"/>
      <c r="O4" s="84" t="s">
        <v>8</v>
      </c>
    </row>
    <row r="5" spans="1:15" ht="13.5" thickBot="1">
      <c r="A5" s="218" t="s">
        <v>60</v>
      </c>
      <c r="B5" s="219"/>
      <c r="C5" s="219"/>
      <c r="D5" s="219"/>
      <c r="E5" s="219"/>
      <c r="F5" s="219"/>
      <c r="G5" s="219"/>
      <c r="H5" s="219"/>
      <c r="I5" s="219"/>
      <c r="J5" s="219"/>
      <c r="K5" s="219"/>
      <c r="L5" s="219"/>
      <c r="M5" s="220"/>
      <c r="O5" s="84" t="s">
        <v>10</v>
      </c>
    </row>
    <row r="6" spans="1:15" ht="13.5" thickBot="1">
      <c r="A6" s="42"/>
      <c r="B6" s="5"/>
      <c r="C6" s="5"/>
      <c r="D6" s="5"/>
      <c r="E6" s="5"/>
      <c r="F6" s="5"/>
      <c r="G6" s="5"/>
      <c r="H6" s="5"/>
      <c r="I6" s="5"/>
      <c r="J6" s="5"/>
      <c r="K6" s="5"/>
      <c r="L6" s="5"/>
      <c r="M6" s="43"/>
      <c r="O6" s="20" t="s">
        <v>72</v>
      </c>
    </row>
    <row r="7" spans="1:15" ht="30" customHeight="1" thickBot="1">
      <c r="A7" s="233" t="s">
        <v>1</v>
      </c>
      <c r="B7" s="234"/>
      <c r="C7" s="280" t="s">
        <v>48</v>
      </c>
      <c r="D7" s="281"/>
      <c r="E7" s="281"/>
      <c r="F7" s="281"/>
      <c r="G7" s="281"/>
      <c r="H7" s="282"/>
      <c r="I7" s="233" t="s">
        <v>2</v>
      </c>
      <c r="J7" s="250"/>
      <c r="K7" s="234"/>
      <c r="L7" s="283" t="s">
        <v>27</v>
      </c>
      <c r="M7" s="284"/>
      <c r="O7" s="84" t="s">
        <v>13</v>
      </c>
    </row>
    <row r="8" spans="1:15" ht="30" customHeight="1" thickBot="1">
      <c r="A8" s="233" t="s">
        <v>4</v>
      </c>
      <c r="B8" s="234"/>
      <c r="C8" s="280" t="s">
        <v>122</v>
      </c>
      <c r="D8" s="281"/>
      <c r="E8" s="281"/>
      <c r="F8" s="281"/>
      <c r="G8" s="281"/>
      <c r="H8" s="281"/>
      <c r="I8" s="281"/>
      <c r="J8" s="281"/>
      <c r="K8" s="281"/>
      <c r="L8" s="281"/>
      <c r="M8" s="282"/>
      <c r="O8" s="84" t="s">
        <v>18</v>
      </c>
    </row>
    <row r="9" spans="1:16" ht="30" customHeight="1" thickBot="1">
      <c r="A9" s="233" t="s">
        <v>5</v>
      </c>
      <c r="B9" s="234"/>
      <c r="C9" s="289" t="s">
        <v>67</v>
      </c>
      <c r="D9" s="290"/>
      <c r="E9" s="290"/>
      <c r="F9" s="290"/>
      <c r="G9" s="290"/>
      <c r="H9" s="290"/>
      <c r="I9" s="290"/>
      <c r="J9" s="290"/>
      <c r="K9" s="290"/>
      <c r="L9" s="290"/>
      <c r="M9" s="291"/>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33" t="s">
        <v>7</v>
      </c>
      <c r="B11" s="234"/>
      <c r="C11" s="276" t="s">
        <v>161</v>
      </c>
      <c r="D11" s="277"/>
      <c r="E11" s="277"/>
      <c r="F11" s="277"/>
      <c r="G11" s="277"/>
      <c r="H11" s="277"/>
      <c r="I11" s="277"/>
      <c r="J11" s="277"/>
      <c r="K11" s="27" t="s">
        <v>82</v>
      </c>
      <c r="L11" s="278" t="s">
        <v>183</v>
      </c>
      <c r="M11" s="279"/>
      <c r="O11" s="84" t="s">
        <v>21</v>
      </c>
    </row>
    <row r="12" spans="1:15" ht="30" customHeight="1" thickBot="1">
      <c r="A12" s="233" t="s">
        <v>9</v>
      </c>
      <c r="B12" s="234"/>
      <c r="C12" s="280" t="s">
        <v>162</v>
      </c>
      <c r="D12" s="281"/>
      <c r="E12" s="281"/>
      <c r="F12" s="281"/>
      <c r="G12" s="281"/>
      <c r="H12" s="281"/>
      <c r="I12" s="281"/>
      <c r="J12" s="281"/>
      <c r="K12" s="281"/>
      <c r="L12" s="281"/>
      <c r="M12" s="282"/>
      <c r="O12" s="84" t="s">
        <v>0</v>
      </c>
    </row>
    <row r="13" spans="1:15" ht="30" customHeight="1" thickBot="1">
      <c r="A13" s="233" t="s">
        <v>96</v>
      </c>
      <c r="B13" s="234"/>
      <c r="C13" s="280" t="s">
        <v>146</v>
      </c>
      <c r="D13" s="281"/>
      <c r="E13" s="281"/>
      <c r="F13" s="281"/>
      <c r="G13" s="281"/>
      <c r="H13" s="281"/>
      <c r="I13" s="281"/>
      <c r="J13" s="281"/>
      <c r="K13" s="281"/>
      <c r="L13" s="281"/>
      <c r="M13" s="282"/>
      <c r="O13" s="1" t="s">
        <v>119</v>
      </c>
    </row>
    <row r="14" spans="1:15" ht="30" customHeight="1" thickBot="1">
      <c r="A14" s="233" t="s">
        <v>106</v>
      </c>
      <c r="B14" s="234"/>
      <c r="C14" s="280" t="s">
        <v>111</v>
      </c>
      <c r="D14" s="281"/>
      <c r="E14" s="281"/>
      <c r="F14" s="281"/>
      <c r="G14" s="281"/>
      <c r="H14" s="281"/>
      <c r="I14" s="281"/>
      <c r="J14" s="281"/>
      <c r="K14" s="281"/>
      <c r="L14" s="281"/>
      <c r="M14" s="282"/>
      <c r="O14" s="1" t="s">
        <v>120</v>
      </c>
    </row>
    <row r="15" spans="1:15" ht="30" customHeight="1" thickBot="1">
      <c r="A15" s="233" t="s">
        <v>112</v>
      </c>
      <c r="B15" s="234"/>
      <c r="C15" s="280" t="s">
        <v>123</v>
      </c>
      <c r="D15" s="281"/>
      <c r="E15" s="281"/>
      <c r="F15" s="281"/>
      <c r="G15" s="281"/>
      <c r="H15" s="281"/>
      <c r="I15" s="281"/>
      <c r="J15" s="281"/>
      <c r="K15" s="281"/>
      <c r="L15" s="281"/>
      <c r="M15" s="282"/>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45" t="s">
        <v>11</v>
      </c>
      <c r="B17" s="246"/>
      <c r="C17" s="245" t="s">
        <v>76</v>
      </c>
      <c r="D17" s="246"/>
      <c r="E17" s="245" t="s">
        <v>12</v>
      </c>
      <c r="F17" s="249"/>
      <c r="G17" s="249"/>
      <c r="H17" s="249"/>
      <c r="I17" s="249"/>
      <c r="J17" s="249"/>
      <c r="K17" s="249"/>
      <c r="L17" s="249"/>
      <c r="M17" s="246"/>
      <c r="O17" s="20" t="s">
        <v>83</v>
      </c>
    </row>
    <row r="18" spans="1:15" ht="53.25" customHeight="1" thickBot="1">
      <c r="A18" s="247"/>
      <c r="B18" s="248"/>
      <c r="C18" s="247"/>
      <c r="D18" s="248"/>
      <c r="E18" s="6" t="s">
        <v>14</v>
      </c>
      <c r="F18" s="233" t="s">
        <v>15</v>
      </c>
      <c r="G18" s="250"/>
      <c r="H18" s="234"/>
      <c r="I18" s="41" t="s">
        <v>16</v>
      </c>
      <c r="J18" s="233" t="s">
        <v>132</v>
      </c>
      <c r="K18" s="250"/>
      <c r="L18" s="234"/>
      <c r="M18" s="6" t="s">
        <v>17</v>
      </c>
      <c r="O18" s="84" t="s">
        <v>27</v>
      </c>
    </row>
    <row r="19" spans="1:15" ht="30" customHeight="1" thickBot="1">
      <c r="A19" s="258" t="s">
        <v>141</v>
      </c>
      <c r="B19" s="259"/>
      <c r="C19" s="264" t="s">
        <v>86</v>
      </c>
      <c r="D19" s="265"/>
      <c r="E19" s="4">
        <v>1</v>
      </c>
      <c r="F19" s="270" t="s">
        <v>147</v>
      </c>
      <c r="G19" s="271"/>
      <c r="H19" s="272"/>
      <c r="I19" s="88" t="s">
        <v>86</v>
      </c>
      <c r="J19" s="273" t="s">
        <v>142</v>
      </c>
      <c r="K19" s="274"/>
      <c r="L19" s="275"/>
      <c r="M19" s="7" t="s">
        <v>119</v>
      </c>
      <c r="O19" s="84" t="s">
        <v>28</v>
      </c>
    </row>
    <row r="20" spans="1:15" ht="30" customHeight="1" thickBot="1">
      <c r="A20" s="260"/>
      <c r="B20" s="261"/>
      <c r="C20" s="266"/>
      <c r="D20" s="267"/>
      <c r="E20" s="4"/>
      <c r="F20" s="270"/>
      <c r="G20" s="271"/>
      <c r="H20" s="272"/>
      <c r="I20" s="88"/>
      <c r="J20" s="273"/>
      <c r="K20" s="274"/>
      <c r="L20" s="275"/>
      <c r="M20" s="7"/>
      <c r="O20" s="84" t="s">
        <v>3</v>
      </c>
    </row>
    <row r="21" spans="1:15" ht="30" customHeight="1" thickBot="1">
      <c r="A21" s="260"/>
      <c r="B21" s="261"/>
      <c r="C21" s="266"/>
      <c r="D21" s="267"/>
      <c r="E21" s="4"/>
      <c r="F21" s="270"/>
      <c r="G21" s="271"/>
      <c r="H21" s="272"/>
      <c r="I21" s="88"/>
      <c r="J21" s="273"/>
      <c r="K21" s="274"/>
      <c r="L21" s="275"/>
      <c r="M21" s="7"/>
      <c r="O21" s="84" t="s">
        <v>29</v>
      </c>
    </row>
    <row r="22" spans="1:15" ht="30" customHeight="1" thickBot="1">
      <c r="A22" s="262"/>
      <c r="B22" s="263"/>
      <c r="C22" s="268"/>
      <c r="D22" s="269"/>
      <c r="E22" s="4"/>
      <c r="F22" s="270"/>
      <c r="G22" s="271"/>
      <c r="H22" s="272"/>
      <c r="I22" s="88"/>
      <c r="J22" s="273"/>
      <c r="K22" s="274"/>
      <c r="L22" s="275"/>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18</v>
      </c>
      <c r="E24" s="6" t="s">
        <v>23</v>
      </c>
      <c r="F24" s="174">
        <f>+H24*4</f>
        <v>197184</v>
      </c>
      <c r="G24" s="6" t="s">
        <v>133</v>
      </c>
      <c r="H24" s="174">
        <f>17979+11509+19808</f>
        <v>49296</v>
      </c>
      <c r="I24" s="6" t="s">
        <v>104</v>
      </c>
      <c r="J24" s="103" t="s">
        <v>197</v>
      </c>
      <c r="K24" s="6" t="s">
        <v>105</v>
      </c>
      <c r="L24" s="273" t="s">
        <v>192</v>
      </c>
      <c r="M24" s="275"/>
      <c r="O24" s="67" t="s">
        <v>48</v>
      </c>
      <c r="AN24" s="1">
        <f>AN23+1</f>
        <v>2003</v>
      </c>
    </row>
    <row r="25" spans="1:15" ht="16.5" customHeight="1" thickBot="1">
      <c r="A25" s="227" t="s">
        <v>26</v>
      </c>
      <c r="B25" s="225" t="s">
        <v>119</v>
      </c>
      <c r="C25" s="227" t="s">
        <v>75</v>
      </c>
      <c r="D25" s="225" t="s">
        <v>119</v>
      </c>
      <c r="E25" s="227" t="s">
        <v>113</v>
      </c>
      <c r="F25" s="55" t="s">
        <v>116</v>
      </c>
      <c r="G25" s="47">
        <v>2016</v>
      </c>
      <c r="H25" s="47">
        <v>2017</v>
      </c>
      <c r="I25" s="47">
        <v>2018</v>
      </c>
      <c r="J25" s="47">
        <v>2019</v>
      </c>
      <c r="K25" s="47">
        <v>2020</v>
      </c>
      <c r="L25" s="221" t="s">
        <v>134</v>
      </c>
      <c r="M25" s="222"/>
      <c r="O25" s="67" t="s">
        <v>49</v>
      </c>
    </row>
    <row r="26" spans="1:15" ht="30" customHeight="1" thickBot="1">
      <c r="A26" s="228"/>
      <c r="B26" s="226"/>
      <c r="C26" s="228"/>
      <c r="D26" s="226"/>
      <c r="E26" s="257"/>
      <c r="F26" s="52" t="s">
        <v>114</v>
      </c>
      <c r="G26" s="54" t="s">
        <v>143</v>
      </c>
      <c r="H26" s="54" t="s">
        <v>143</v>
      </c>
      <c r="I26" s="54" t="s">
        <v>143</v>
      </c>
      <c r="J26" s="54" t="s">
        <v>143</v>
      </c>
      <c r="K26" s="54" t="s">
        <v>143</v>
      </c>
      <c r="L26" s="223" t="s">
        <v>143</v>
      </c>
      <c r="M26" s="224"/>
      <c r="O26" s="67" t="s">
        <v>61</v>
      </c>
    </row>
    <row r="27" spans="1:15" ht="30" customHeight="1" thickBot="1">
      <c r="A27" s="59"/>
      <c r="B27" s="57"/>
      <c r="C27" s="56"/>
      <c r="D27" s="56"/>
      <c r="E27" s="228"/>
      <c r="F27" s="58" t="s">
        <v>115</v>
      </c>
      <c r="G27" s="54" t="s">
        <v>143</v>
      </c>
      <c r="H27" s="54" t="s">
        <v>143</v>
      </c>
      <c r="I27" s="54" t="s">
        <v>143</v>
      </c>
      <c r="J27" s="54" t="s">
        <v>143</v>
      </c>
      <c r="K27" s="54" t="s">
        <v>143</v>
      </c>
      <c r="L27" s="223" t="s">
        <v>143</v>
      </c>
      <c r="M27" s="224"/>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45" t="s">
        <v>94</v>
      </c>
      <c r="B29" s="249"/>
      <c r="C29" s="246"/>
      <c r="D29" s="255" t="s">
        <v>77</v>
      </c>
      <c r="E29" s="256"/>
      <c r="F29" s="133">
        <v>40001</v>
      </c>
      <c r="G29" s="113" t="s">
        <v>87</v>
      </c>
      <c r="H29" s="130">
        <v>60000</v>
      </c>
      <c r="I29" s="209" t="s">
        <v>88</v>
      </c>
      <c r="J29" s="210"/>
      <c r="K29" s="24"/>
      <c r="L29" s="294"/>
      <c r="M29" s="265"/>
      <c r="O29" s="67" t="s">
        <v>51</v>
      </c>
      <c r="AN29" s="1" t="e">
        <f>AN28+1</f>
        <v>#REF!</v>
      </c>
    </row>
    <row r="30" spans="1:40" ht="24.75" customHeight="1" thickBot="1">
      <c r="A30" s="251"/>
      <c r="B30" s="252"/>
      <c r="C30" s="253"/>
      <c r="D30" s="229" t="s">
        <v>78</v>
      </c>
      <c r="E30" s="230"/>
      <c r="F30" s="134">
        <v>20001</v>
      </c>
      <c r="G30" s="116" t="s">
        <v>87</v>
      </c>
      <c r="H30" s="131">
        <v>40000</v>
      </c>
      <c r="I30" s="22"/>
      <c r="J30" s="23"/>
      <c r="K30" s="23"/>
      <c r="L30" s="231"/>
      <c r="M30" s="267"/>
      <c r="O30" s="67" t="s">
        <v>52</v>
      </c>
      <c r="AN30" s="1" t="e">
        <f>#REF!+1</f>
        <v>#REF!</v>
      </c>
    </row>
    <row r="31" spans="1:40" ht="24.75" customHeight="1" thickBot="1">
      <c r="A31" s="247"/>
      <c r="B31" s="254"/>
      <c r="C31" s="248"/>
      <c r="D31" s="243" t="s">
        <v>79</v>
      </c>
      <c r="E31" s="244"/>
      <c r="F31" s="135">
        <v>0</v>
      </c>
      <c r="G31" s="119" t="s">
        <v>87</v>
      </c>
      <c r="H31" s="132">
        <v>20000</v>
      </c>
      <c r="I31" s="25"/>
      <c r="J31" s="26"/>
      <c r="K31" s="26"/>
      <c r="L31" s="295"/>
      <c r="M31" s="269"/>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18" t="s">
        <v>30</v>
      </c>
      <c r="B33" s="219"/>
      <c r="C33" s="219"/>
      <c r="D33" s="219"/>
      <c r="E33" s="219"/>
      <c r="F33" s="219"/>
      <c r="G33" s="219"/>
      <c r="H33" s="219"/>
      <c r="I33" s="219"/>
      <c r="J33" s="219"/>
      <c r="K33" s="219"/>
      <c r="L33" s="219"/>
      <c r="M33" s="220"/>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86.25" customHeight="1" thickBot="1">
      <c r="A35" s="86"/>
      <c r="B35" s="90" t="s">
        <v>31</v>
      </c>
      <c r="C35" s="91" t="s">
        <v>32</v>
      </c>
      <c r="D35" s="91" t="str">
        <f>F19</f>
        <v>Numero de descargas de libros a través de la pagina web institucional</v>
      </c>
      <c r="E35" s="91">
        <f>F20</f>
        <v>0</v>
      </c>
      <c r="F35" s="91">
        <f>F21</f>
        <v>0</v>
      </c>
      <c r="G35" s="91">
        <f>F22</f>
        <v>0</v>
      </c>
      <c r="H35" s="92" t="s">
        <v>89</v>
      </c>
      <c r="I35" s="93" t="s">
        <v>93</v>
      </c>
      <c r="J35" s="84"/>
      <c r="K35" s="84"/>
      <c r="L35" s="84"/>
      <c r="M35" s="85"/>
      <c r="O35" s="67" t="s">
        <v>53</v>
      </c>
      <c r="AI35"/>
      <c r="AL35" s="1"/>
    </row>
    <row r="36" spans="1:38" ht="27" customHeight="1">
      <c r="A36" s="86"/>
      <c r="B36" s="38" t="s">
        <v>33</v>
      </c>
      <c r="C36" s="141">
        <v>49296</v>
      </c>
      <c r="D36" s="141">
        <v>53328</v>
      </c>
      <c r="E36" s="89"/>
      <c r="F36" s="39"/>
      <c r="G36" s="39"/>
      <c r="H36" s="158">
        <f>+D36</f>
        <v>53328</v>
      </c>
      <c r="I36" s="162">
        <f>H36</f>
        <v>53328</v>
      </c>
      <c r="J36" s="84"/>
      <c r="K36" s="84"/>
      <c r="L36" s="84"/>
      <c r="M36" s="85"/>
      <c r="O36" s="67" t="s">
        <v>65</v>
      </c>
      <c r="AI36"/>
      <c r="AL36" s="1"/>
    </row>
    <row r="37" spans="1:38" ht="27" customHeight="1">
      <c r="A37" s="86"/>
      <c r="B37" s="31" t="s">
        <v>34</v>
      </c>
      <c r="C37" s="146">
        <f>+C36</f>
        <v>49296</v>
      </c>
      <c r="D37" s="146">
        <v>53321</v>
      </c>
      <c r="E37" s="95"/>
      <c r="F37" s="28"/>
      <c r="G37" s="28"/>
      <c r="H37" s="160">
        <f>+D37</f>
        <v>53321</v>
      </c>
      <c r="I37" s="161">
        <f>+H37+H36</f>
        <v>106649</v>
      </c>
      <c r="J37" s="84"/>
      <c r="K37" s="84"/>
      <c r="L37" s="84"/>
      <c r="M37" s="85"/>
      <c r="O37" s="67" t="s">
        <v>66</v>
      </c>
      <c r="AI37"/>
      <c r="AL37" s="1"/>
    </row>
    <row r="38" spans="1:38" ht="27" customHeight="1">
      <c r="A38" s="86"/>
      <c r="B38" s="31" t="s">
        <v>35</v>
      </c>
      <c r="C38" s="146">
        <f>+C37</f>
        <v>49296</v>
      </c>
      <c r="D38" s="146"/>
      <c r="E38" s="95"/>
      <c r="F38" s="28"/>
      <c r="G38" s="28"/>
      <c r="H38" s="160">
        <f>+D38</f>
        <v>0</v>
      </c>
      <c r="I38" s="161">
        <f>+I37+H38</f>
        <v>106649</v>
      </c>
      <c r="J38" s="84"/>
      <c r="K38" s="84"/>
      <c r="L38" s="84"/>
      <c r="M38" s="85"/>
      <c r="O38" s="20" t="s">
        <v>69</v>
      </c>
      <c r="AI38"/>
      <c r="AL38" s="1"/>
    </row>
    <row r="39" spans="1:38" ht="27" customHeight="1" thickBot="1">
      <c r="A39" s="86"/>
      <c r="B39" s="32" t="s">
        <v>36</v>
      </c>
      <c r="C39" s="150">
        <f>+C38</f>
        <v>49296</v>
      </c>
      <c r="D39" s="150"/>
      <c r="E39" s="97"/>
      <c r="F39" s="33"/>
      <c r="G39" s="33"/>
      <c r="H39" s="111">
        <f>+D39</f>
        <v>0</v>
      </c>
      <c r="I39" s="163">
        <f>+I38+H39</f>
        <v>106649</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18" t="s">
        <v>37</v>
      </c>
      <c r="B57" s="219"/>
      <c r="C57" s="219"/>
      <c r="D57" s="219"/>
      <c r="E57" s="219"/>
      <c r="F57" s="219"/>
      <c r="G57" s="219"/>
      <c r="H57" s="219"/>
      <c r="I57" s="219"/>
      <c r="J57" s="219"/>
      <c r="K57" s="219"/>
      <c r="L57" s="219"/>
      <c r="M57" s="220"/>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27" t="s">
        <v>38</v>
      </c>
      <c r="B59" s="245" t="s">
        <v>39</v>
      </c>
      <c r="C59" s="249"/>
      <c r="D59" s="249"/>
      <c r="E59" s="249"/>
      <c r="F59" s="249" t="s">
        <v>90</v>
      </c>
      <c r="G59" s="246"/>
      <c r="H59" s="233" t="s">
        <v>40</v>
      </c>
      <c r="I59" s="234"/>
      <c r="J59" s="245" t="s">
        <v>40</v>
      </c>
      <c r="K59" s="249"/>
      <c r="L59" s="249"/>
      <c r="M59" s="246"/>
      <c r="O59" s="1" t="s">
        <v>121</v>
      </c>
      <c r="AN59" s="1" t="e">
        <f t="shared" si="0"/>
        <v>#REF!</v>
      </c>
    </row>
    <row r="60" spans="1:15" ht="25.5" customHeight="1" thickBot="1">
      <c r="A60" s="228"/>
      <c r="B60" s="247"/>
      <c r="C60" s="254"/>
      <c r="D60" s="254"/>
      <c r="E60" s="254"/>
      <c r="F60" s="254" t="s">
        <v>91</v>
      </c>
      <c r="G60" s="248" t="s">
        <v>92</v>
      </c>
      <c r="H60" s="6" t="s">
        <v>190</v>
      </c>
      <c r="I60" s="41" t="s">
        <v>189</v>
      </c>
      <c r="J60" s="247"/>
      <c r="K60" s="254"/>
      <c r="L60" s="254"/>
      <c r="M60" s="248"/>
      <c r="O60" s="1" t="s">
        <v>111</v>
      </c>
    </row>
    <row r="61" spans="1:40" ht="66" customHeight="1" thickBot="1">
      <c r="A61" s="9" t="s">
        <v>33</v>
      </c>
      <c r="B61" s="235" t="s">
        <v>198</v>
      </c>
      <c r="C61" s="236"/>
      <c r="D61" s="236"/>
      <c r="E61" s="236"/>
      <c r="F61" s="236"/>
      <c r="G61" s="237"/>
      <c r="H61" s="30"/>
      <c r="I61" s="66" t="s">
        <v>196</v>
      </c>
      <c r="J61" s="80"/>
      <c r="K61" s="80"/>
      <c r="L61" s="80"/>
      <c r="M61" s="81"/>
      <c r="AN61" s="1" t="e">
        <f>AN59+1</f>
        <v>#REF!</v>
      </c>
    </row>
    <row r="62" spans="1:40" ht="53.25" customHeight="1" thickBot="1">
      <c r="A62" s="9" t="s">
        <v>34</v>
      </c>
      <c r="B62" s="235" t="s">
        <v>209</v>
      </c>
      <c r="C62" s="236"/>
      <c r="D62" s="236"/>
      <c r="E62" s="236"/>
      <c r="F62" s="236"/>
      <c r="G62" s="237"/>
      <c r="H62" s="30"/>
      <c r="I62" s="66" t="s">
        <v>196</v>
      </c>
      <c r="J62" s="80"/>
      <c r="K62" s="80"/>
      <c r="L62" s="80"/>
      <c r="M62" s="81"/>
      <c r="AN62" s="1" t="e">
        <f t="shared" si="0"/>
        <v>#REF!</v>
      </c>
    </row>
    <row r="63" spans="1:40" ht="49.5" customHeight="1" thickBot="1">
      <c r="A63" s="9" t="s">
        <v>41</v>
      </c>
      <c r="B63" s="235"/>
      <c r="C63" s="236"/>
      <c r="D63" s="236"/>
      <c r="E63" s="236"/>
      <c r="F63" s="236"/>
      <c r="G63" s="237"/>
      <c r="H63" s="30"/>
      <c r="I63" s="66"/>
      <c r="J63" s="80"/>
      <c r="K63" s="80"/>
      <c r="L63" s="80"/>
      <c r="M63" s="81"/>
      <c r="AN63" s="1" t="e">
        <f>#REF!+1</f>
        <v>#REF!</v>
      </c>
    </row>
    <row r="64" spans="1:40" ht="63.75" customHeight="1" thickBot="1">
      <c r="A64" s="9" t="s">
        <v>36</v>
      </c>
      <c r="B64" s="235"/>
      <c r="C64" s="236"/>
      <c r="D64" s="236"/>
      <c r="E64" s="236"/>
      <c r="F64" s="236"/>
      <c r="G64" s="237"/>
      <c r="H64" s="30"/>
      <c r="I64" s="66"/>
      <c r="J64" s="80"/>
      <c r="K64" s="80"/>
      <c r="L64" s="80"/>
      <c r="M64" s="81"/>
      <c r="AN64" s="1" t="e">
        <f t="shared" si="0"/>
        <v>#REF!</v>
      </c>
    </row>
    <row r="65" spans="1:40" ht="36.75" customHeight="1" thickBot="1">
      <c r="A65" s="9" t="s">
        <v>42</v>
      </c>
      <c r="B65" s="238"/>
      <c r="C65" s="239"/>
      <c r="D65" s="239"/>
      <c r="E65" s="239"/>
      <c r="F65" s="239"/>
      <c r="G65" s="240"/>
      <c r="H65" s="30"/>
      <c r="I65" s="66"/>
      <c r="J65" s="80"/>
      <c r="K65" s="80"/>
      <c r="L65" s="80"/>
      <c r="M65" s="81"/>
      <c r="AN65" s="1" t="e">
        <f>#REF!+1</f>
        <v>#REF!</v>
      </c>
    </row>
    <row r="66" spans="1:40" ht="24.75" customHeight="1">
      <c r="A66" s="84"/>
      <c r="B66" s="232"/>
      <c r="C66" s="232"/>
      <c r="D66" s="232"/>
      <c r="E66" s="232"/>
      <c r="F66" s="232"/>
      <c r="G66" s="232"/>
      <c r="H66" s="232"/>
      <c r="I66" s="232"/>
      <c r="J66" s="232"/>
      <c r="K66" s="232"/>
      <c r="L66" s="232"/>
      <c r="M66" s="232"/>
      <c r="AN66" s="1" t="e">
        <f t="shared" si="0"/>
        <v>#REF!</v>
      </c>
    </row>
    <row r="67" spans="1:40" ht="24.75" customHeight="1" hidden="1">
      <c r="A67" s="84"/>
      <c r="B67" s="232"/>
      <c r="C67" s="232"/>
      <c r="D67" s="232"/>
      <c r="E67" s="232"/>
      <c r="F67" s="232"/>
      <c r="G67" s="232"/>
      <c r="H67" s="232"/>
      <c r="I67" s="232"/>
      <c r="J67" s="232"/>
      <c r="K67" s="232"/>
      <c r="L67" s="232"/>
      <c r="M67" s="232"/>
      <c r="AN67" s="1" t="e">
        <f t="shared" si="0"/>
        <v>#REF!</v>
      </c>
    </row>
    <row r="68" spans="1:40" ht="24.75" customHeight="1" hidden="1">
      <c r="A68" s="84"/>
      <c r="B68" s="232"/>
      <c r="C68" s="232"/>
      <c r="D68" s="232"/>
      <c r="E68" s="232"/>
      <c r="F68" s="232"/>
      <c r="G68" s="232"/>
      <c r="H68" s="232"/>
      <c r="I68" s="232"/>
      <c r="J68" s="232"/>
      <c r="K68" s="232"/>
      <c r="L68" s="232"/>
      <c r="M68" s="232"/>
      <c r="AN68" s="1" t="e">
        <f t="shared" si="0"/>
        <v>#REF!</v>
      </c>
    </row>
    <row r="69" spans="1:13" ht="24.75" customHeight="1" hidden="1">
      <c r="A69" s="84"/>
      <c r="B69" s="232"/>
      <c r="C69" s="232"/>
      <c r="D69" s="232"/>
      <c r="E69" s="232"/>
      <c r="F69" s="232"/>
      <c r="G69" s="232"/>
      <c r="H69" s="232"/>
      <c r="I69" s="232"/>
      <c r="J69" s="232"/>
      <c r="K69" s="232"/>
      <c r="L69" s="232"/>
      <c r="M69" s="232"/>
    </row>
    <row r="70" spans="1:13" ht="24.75" customHeight="1" hidden="1">
      <c r="A70" s="84"/>
      <c r="B70" s="232"/>
      <c r="C70" s="232"/>
      <c r="D70" s="232"/>
      <c r="E70" s="232"/>
      <c r="F70" s="232"/>
      <c r="G70" s="232"/>
      <c r="H70" s="232"/>
      <c r="I70" s="232"/>
      <c r="J70" s="232"/>
      <c r="K70" s="232"/>
      <c r="L70" s="232"/>
      <c r="M70" s="232"/>
    </row>
    <row r="71" spans="1:13" ht="12.75" hidden="1">
      <c r="A71" s="84"/>
      <c r="B71" s="84"/>
      <c r="C71" s="84"/>
      <c r="D71" s="84"/>
      <c r="E71" s="84"/>
      <c r="F71" s="84"/>
      <c r="G71" s="84"/>
      <c r="H71" s="84"/>
      <c r="I71" s="84"/>
      <c r="J71" s="84"/>
      <c r="K71" s="84"/>
      <c r="L71" s="84"/>
      <c r="M71" s="8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4"/>
      <c r="C86" s="84"/>
      <c r="D86" s="84"/>
      <c r="E86" s="84"/>
      <c r="F86" s="231"/>
      <c r="G86" s="231"/>
      <c r="H86" s="231"/>
      <c r="I86" s="10" t="s">
        <v>43</v>
      </c>
      <c r="K86" s="11"/>
    </row>
    <row r="87" spans="2:11" ht="15" hidden="1">
      <c r="B87" s="84"/>
      <c r="C87" s="84"/>
      <c r="D87" s="84"/>
      <c r="E87" s="84"/>
      <c r="F87" s="231"/>
      <c r="G87" s="231"/>
      <c r="H87" s="231"/>
      <c r="I87" s="10" t="s">
        <v>44</v>
      </c>
      <c r="K87" s="11"/>
    </row>
    <row r="88" spans="2:11" ht="15" hidden="1">
      <c r="B88" s="84"/>
      <c r="C88" s="84"/>
      <c r="D88" s="84"/>
      <c r="E88" s="84"/>
      <c r="F88" s="231"/>
      <c r="G88" s="231"/>
      <c r="H88" s="231"/>
      <c r="I88" s="10" t="s">
        <v>45</v>
      </c>
      <c r="K88" s="11"/>
    </row>
    <row r="89" spans="2:11" ht="15" hidden="1">
      <c r="B89" s="84"/>
      <c r="C89" s="84"/>
      <c r="D89" s="84"/>
      <c r="E89" s="84"/>
      <c r="F89" s="231"/>
      <c r="G89" s="231"/>
      <c r="H89" s="231"/>
      <c r="K89" s="11"/>
    </row>
    <row r="90" spans="2:11" ht="15" hidden="1">
      <c r="B90" s="84"/>
      <c r="C90" s="84"/>
      <c r="D90" s="84"/>
      <c r="E90" s="84"/>
      <c r="F90" s="231"/>
      <c r="G90" s="231"/>
      <c r="H90" s="231"/>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c r="E152" s="169"/>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AN149"/>
  <sheetViews>
    <sheetView showGridLines="0" zoomScale="85" zoomScaleNormal="85" zoomScaleSheetLayoutView="70" zoomScalePageLayoutView="0" workbookViewId="0" topLeftCell="A27">
      <selection activeCell="H41" sqref="H41"/>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85"/>
      <c r="B1" s="285"/>
      <c r="C1" s="286" t="s">
        <v>58</v>
      </c>
      <c r="D1" s="286"/>
      <c r="E1" s="286"/>
      <c r="F1" s="286"/>
      <c r="G1" s="286"/>
      <c r="H1" s="286"/>
      <c r="I1" s="286"/>
      <c r="J1" s="286"/>
      <c r="K1" s="287" t="s">
        <v>59</v>
      </c>
      <c r="L1" s="287"/>
      <c r="M1" s="287"/>
    </row>
    <row r="2" spans="1:15" ht="25.5" customHeight="1" thickBot="1">
      <c r="A2" s="285"/>
      <c r="B2" s="285"/>
      <c r="C2" s="286"/>
      <c r="D2" s="286"/>
      <c r="E2" s="286"/>
      <c r="F2" s="286"/>
      <c r="G2" s="286"/>
      <c r="H2" s="286"/>
      <c r="I2" s="286"/>
      <c r="J2" s="286"/>
      <c r="K2" s="288" t="s">
        <v>117</v>
      </c>
      <c r="L2" s="288"/>
      <c r="M2" s="288"/>
      <c r="O2" s="20" t="s">
        <v>71</v>
      </c>
    </row>
    <row r="3" spans="1:15" ht="25.5" customHeight="1" thickBot="1">
      <c r="A3" s="285"/>
      <c r="B3" s="285"/>
      <c r="C3" s="286"/>
      <c r="D3" s="286"/>
      <c r="E3" s="286"/>
      <c r="F3" s="286"/>
      <c r="G3" s="286"/>
      <c r="H3" s="286"/>
      <c r="I3" s="286"/>
      <c r="J3" s="286"/>
      <c r="K3" s="288" t="s">
        <v>118</v>
      </c>
      <c r="L3" s="288"/>
      <c r="M3" s="288"/>
      <c r="O3" s="84" t="s">
        <v>6</v>
      </c>
    </row>
    <row r="4" spans="1:15" ht="14.25" customHeight="1" thickBot="1">
      <c r="A4" s="12"/>
      <c r="B4" s="13"/>
      <c r="C4" s="14"/>
      <c r="D4" s="14"/>
      <c r="E4" s="14"/>
      <c r="F4" s="14"/>
      <c r="G4" s="14"/>
      <c r="H4" s="14"/>
      <c r="I4" s="14"/>
      <c r="J4" s="14"/>
      <c r="K4" s="15"/>
      <c r="L4" s="15"/>
      <c r="M4" s="16"/>
      <c r="O4" s="84" t="s">
        <v>8</v>
      </c>
    </row>
    <row r="5" spans="1:15" ht="13.5" thickBot="1">
      <c r="A5" s="218" t="s">
        <v>60</v>
      </c>
      <c r="B5" s="219"/>
      <c r="C5" s="219"/>
      <c r="D5" s="219"/>
      <c r="E5" s="219"/>
      <c r="F5" s="219"/>
      <c r="G5" s="219"/>
      <c r="H5" s="219"/>
      <c r="I5" s="219"/>
      <c r="J5" s="219"/>
      <c r="K5" s="219"/>
      <c r="L5" s="219"/>
      <c r="M5" s="220"/>
      <c r="O5" s="84" t="s">
        <v>10</v>
      </c>
    </row>
    <row r="6" spans="1:15" ht="13.5" thickBot="1">
      <c r="A6" s="42"/>
      <c r="B6" s="5"/>
      <c r="C6" s="5"/>
      <c r="D6" s="5"/>
      <c r="E6" s="5"/>
      <c r="F6" s="5"/>
      <c r="G6" s="5"/>
      <c r="H6" s="5"/>
      <c r="I6" s="5"/>
      <c r="J6" s="5"/>
      <c r="K6" s="5"/>
      <c r="L6" s="5"/>
      <c r="M6" s="43"/>
      <c r="O6" s="20" t="s">
        <v>72</v>
      </c>
    </row>
    <row r="7" spans="1:15" ht="30" customHeight="1" thickBot="1">
      <c r="A7" s="233" t="s">
        <v>1</v>
      </c>
      <c r="B7" s="234"/>
      <c r="C7" s="280" t="s">
        <v>48</v>
      </c>
      <c r="D7" s="281"/>
      <c r="E7" s="281"/>
      <c r="F7" s="281"/>
      <c r="G7" s="281"/>
      <c r="H7" s="282"/>
      <c r="I7" s="233" t="s">
        <v>2</v>
      </c>
      <c r="J7" s="250"/>
      <c r="K7" s="234"/>
      <c r="L7" s="283" t="s">
        <v>27</v>
      </c>
      <c r="M7" s="284"/>
      <c r="O7" s="84" t="s">
        <v>13</v>
      </c>
    </row>
    <row r="8" spans="1:15" ht="30" customHeight="1" thickBot="1">
      <c r="A8" s="233" t="s">
        <v>4</v>
      </c>
      <c r="B8" s="234"/>
      <c r="C8" s="280" t="s">
        <v>122</v>
      </c>
      <c r="D8" s="281"/>
      <c r="E8" s="281"/>
      <c r="F8" s="281"/>
      <c r="G8" s="281"/>
      <c r="H8" s="281"/>
      <c r="I8" s="281"/>
      <c r="J8" s="281"/>
      <c r="K8" s="281"/>
      <c r="L8" s="281"/>
      <c r="M8" s="282"/>
      <c r="O8" s="84" t="s">
        <v>18</v>
      </c>
    </row>
    <row r="9" spans="1:16" ht="30" customHeight="1" thickBot="1">
      <c r="A9" s="233" t="s">
        <v>5</v>
      </c>
      <c r="B9" s="234"/>
      <c r="C9" s="289" t="s">
        <v>67</v>
      </c>
      <c r="D9" s="290"/>
      <c r="E9" s="290"/>
      <c r="F9" s="290"/>
      <c r="G9" s="290"/>
      <c r="H9" s="290"/>
      <c r="I9" s="290"/>
      <c r="J9" s="290"/>
      <c r="K9" s="290"/>
      <c r="L9" s="290"/>
      <c r="M9" s="291"/>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33" t="s">
        <v>7</v>
      </c>
      <c r="B11" s="234"/>
      <c r="C11" s="276" t="s">
        <v>184</v>
      </c>
      <c r="D11" s="277"/>
      <c r="E11" s="277"/>
      <c r="F11" s="277"/>
      <c r="G11" s="277"/>
      <c r="H11" s="277"/>
      <c r="I11" s="277"/>
      <c r="J11" s="277"/>
      <c r="K11" s="27" t="s">
        <v>82</v>
      </c>
      <c r="L11" s="278" t="s">
        <v>185</v>
      </c>
      <c r="M11" s="279"/>
      <c r="O11" s="84" t="s">
        <v>21</v>
      </c>
    </row>
    <row r="12" spans="1:15" ht="38.25" customHeight="1" thickBot="1">
      <c r="A12" s="233" t="s">
        <v>9</v>
      </c>
      <c r="B12" s="234"/>
      <c r="C12" s="280" t="s">
        <v>148</v>
      </c>
      <c r="D12" s="281"/>
      <c r="E12" s="281"/>
      <c r="F12" s="281"/>
      <c r="G12" s="281"/>
      <c r="H12" s="281"/>
      <c r="I12" s="281"/>
      <c r="J12" s="281"/>
      <c r="K12" s="281"/>
      <c r="L12" s="281"/>
      <c r="M12" s="282"/>
      <c r="O12" s="84" t="s">
        <v>0</v>
      </c>
    </row>
    <row r="13" spans="1:15" ht="30" customHeight="1" thickBot="1">
      <c r="A13" s="233" t="s">
        <v>96</v>
      </c>
      <c r="B13" s="234"/>
      <c r="C13" s="280" t="s">
        <v>149</v>
      </c>
      <c r="D13" s="281"/>
      <c r="E13" s="281"/>
      <c r="F13" s="281"/>
      <c r="G13" s="281"/>
      <c r="H13" s="281"/>
      <c r="I13" s="281"/>
      <c r="J13" s="281"/>
      <c r="K13" s="281"/>
      <c r="L13" s="281"/>
      <c r="M13" s="282"/>
      <c r="O13" s="1" t="s">
        <v>119</v>
      </c>
    </row>
    <row r="14" spans="1:15" ht="30" customHeight="1" thickBot="1">
      <c r="A14" s="233" t="s">
        <v>106</v>
      </c>
      <c r="B14" s="234"/>
      <c r="C14" s="280" t="s">
        <v>111</v>
      </c>
      <c r="D14" s="281"/>
      <c r="E14" s="281"/>
      <c r="F14" s="281"/>
      <c r="G14" s="281"/>
      <c r="H14" s="281"/>
      <c r="I14" s="281"/>
      <c r="J14" s="281"/>
      <c r="K14" s="281"/>
      <c r="L14" s="281"/>
      <c r="M14" s="282"/>
      <c r="O14" s="1" t="s">
        <v>120</v>
      </c>
    </row>
    <row r="15" spans="1:15" ht="30" customHeight="1" thickBot="1">
      <c r="A15" s="233" t="s">
        <v>112</v>
      </c>
      <c r="B15" s="234"/>
      <c r="C15" s="280" t="s">
        <v>123</v>
      </c>
      <c r="D15" s="281"/>
      <c r="E15" s="281"/>
      <c r="F15" s="281"/>
      <c r="G15" s="281"/>
      <c r="H15" s="281"/>
      <c r="I15" s="281"/>
      <c r="J15" s="281"/>
      <c r="K15" s="281"/>
      <c r="L15" s="281"/>
      <c r="M15" s="282"/>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45" t="s">
        <v>11</v>
      </c>
      <c r="B17" s="246"/>
      <c r="C17" s="245" t="s">
        <v>76</v>
      </c>
      <c r="D17" s="246"/>
      <c r="E17" s="245" t="s">
        <v>12</v>
      </c>
      <c r="F17" s="249"/>
      <c r="G17" s="249"/>
      <c r="H17" s="249"/>
      <c r="I17" s="249"/>
      <c r="J17" s="249"/>
      <c r="K17" s="249"/>
      <c r="L17" s="249"/>
      <c r="M17" s="246"/>
      <c r="O17" s="20" t="s">
        <v>83</v>
      </c>
    </row>
    <row r="18" spans="1:15" ht="53.25" customHeight="1" thickBot="1">
      <c r="A18" s="247"/>
      <c r="B18" s="248"/>
      <c r="C18" s="247"/>
      <c r="D18" s="248"/>
      <c r="E18" s="6" t="s">
        <v>14</v>
      </c>
      <c r="F18" s="233" t="s">
        <v>15</v>
      </c>
      <c r="G18" s="250"/>
      <c r="H18" s="234"/>
      <c r="I18" s="41" t="s">
        <v>16</v>
      </c>
      <c r="J18" s="233" t="s">
        <v>132</v>
      </c>
      <c r="K18" s="250"/>
      <c r="L18" s="234"/>
      <c r="M18" s="6" t="s">
        <v>17</v>
      </c>
      <c r="O18" s="84" t="s">
        <v>27</v>
      </c>
    </row>
    <row r="19" spans="1:15" ht="48" customHeight="1" thickBot="1">
      <c r="A19" s="258" t="s">
        <v>150</v>
      </c>
      <c r="B19" s="259"/>
      <c r="C19" s="264" t="s">
        <v>85</v>
      </c>
      <c r="D19" s="265"/>
      <c r="E19" s="4">
        <v>1</v>
      </c>
      <c r="F19" s="270" t="s">
        <v>144</v>
      </c>
      <c r="G19" s="271"/>
      <c r="H19" s="272"/>
      <c r="I19" s="88" t="s">
        <v>145</v>
      </c>
      <c r="J19" s="273" t="s">
        <v>151</v>
      </c>
      <c r="K19" s="274"/>
      <c r="L19" s="275"/>
      <c r="M19" s="7" t="s">
        <v>119</v>
      </c>
      <c r="O19" s="84" t="s">
        <v>28</v>
      </c>
    </row>
    <row r="20" spans="1:15" ht="55.5" customHeight="1" thickBot="1">
      <c r="A20" s="260"/>
      <c r="B20" s="261"/>
      <c r="C20" s="266"/>
      <c r="D20" s="267"/>
      <c r="E20" s="4">
        <v>2</v>
      </c>
      <c r="F20" s="270" t="s">
        <v>152</v>
      </c>
      <c r="G20" s="271"/>
      <c r="H20" s="272"/>
      <c r="I20" s="88" t="s">
        <v>145</v>
      </c>
      <c r="J20" s="273" t="s">
        <v>153</v>
      </c>
      <c r="K20" s="274"/>
      <c r="L20" s="275"/>
      <c r="M20" s="7" t="s">
        <v>119</v>
      </c>
      <c r="O20" s="84" t="s">
        <v>3</v>
      </c>
    </row>
    <row r="21" spans="1:15" ht="30" customHeight="1" thickBot="1">
      <c r="A21" s="260"/>
      <c r="B21" s="261"/>
      <c r="C21" s="266"/>
      <c r="D21" s="267"/>
      <c r="E21" s="4"/>
      <c r="F21" s="270"/>
      <c r="G21" s="271"/>
      <c r="H21" s="272"/>
      <c r="I21" s="88"/>
      <c r="J21" s="273"/>
      <c r="K21" s="274"/>
      <c r="L21" s="275"/>
      <c r="M21" s="7"/>
      <c r="O21" s="84" t="s">
        <v>29</v>
      </c>
    </row>
    <row r="22" spans="1:15" ht="30" customHeight="1" thickBot="1">
      <c r="A22" s="262"/>
      <c r="B22" s="263"/>
      <c r="C22" s="268"/>
      <c r="D22" s="269"/>
      <c r="E22" s="4"/>
      <c r="F22" s="270"/>
      <c r="G22" s="271"/>
      <c r="H22" s="272"/>
      <c r="I22" s="88"/>
      <c r="J22" s="273"/>
      <c r="K22" s="274"/>
      <c r="L22" s="275"/>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10</v>
      </c>
      <c r="C24" s="40" t="s">
        <v>73</v>
      </c>
      <c r="D24" s="87" t="s">
        <v>20</v>
      </c>
      <c r="E24" s="6" t="s">
        <v>23</v>
      </c>
      <c r="F24" s="195">
        <v>0.32</v>
      </c>
      <c r="G24" s="6" t="s">
        <v>133</v>
      </c>
      <c r="H24" s="194">
        <f>14499/131944</f>
        <v>0.10988752804219973</v>
      </c>
      <c r="I24" s="6" t="s">
        <v>104</v>
      </c>
      <c r="J24" s="103" t="s">
        <v>199</v>
      </c>
      <c r="K24" s="6" t="s">
        <v>105</v>
      </c>
      <c r="L24" s="270" t="s">
        <v>200</v>
      </c>
      <c r="M24" s="272"/>
      <c r="O24" s="67" t="s">
        <v>48</v>
      </c>
      <c r="AN24" s="1">
        <f>AN23+1</f>
        <v>2003</v>
      </c>
    </row>
    <row r="25" spans="1:15" ht="16.5" customHeight="1" thickBot="1">
      <c r="A25" s="227" t="s">
        <v>26</v>
      </c>
      <c r="B25" s="225" t="s">
        <v>119</v>
      </c>
      <c r="C25" s="227" t="s">
        <v>75</v>
      </c>
      <c r="D25" s="225" t="s">
        <v>119</v>
      </c>
      <c r="E25" s="227" t="s">
        <v>113</v>
      </c>
      <c r="F25" s="55" t="s">
        <v>116</v>
      </c>
      <c r="G25" s="47">
        <v>2016</v>
      </c>
      <c r="H25" s="47">
        <v>2017</v>
      </c>
      <c r="I25" s="47">
        <v>2018</v>
      </c>
      <c r="J25" s="47">
        <v>2019</v>
      </c>
      <c r="K25" s="47">
        <v>2020</v>
      </c>
      <c r="L25" s="221" t="s">
        <v>134</v>
      </c>
      <c r="M25" s="222"/>
      <c r="O25" s="67" t="s">
        <v>49</v>
      </c>
    </row>
    <row r="26" spans="1:15" ht="30" customHeight="1" thickBot="1">
      <c r="A26" s="228"/>
      <c r="B26" s="226"/>
      <c r="C26" s="228"/>
      <c r="D26" s="226"/>
      <c r="E26" s="257"/>
      <c r="F26" s="52" t="s">
        <v>114</v>
      </c>
      <c r="G26" s="54" t="s">
        <v>143</v>
      </c>
      <c r="H26" s="54" t="s">
        <v>143</v>
      </c>
      <c r="I26" s="54" t="s">
        <v>143</v>
      </c>
      <c r="J26" s="54" t="s">
        <v>143</v>
      </c>
      <c r="K26" s="54" t="s">
        <v>143</v>
      </c>
      <c r="L26" s="223" t="s">
        <v>143</v>
      </c>
      <c r="M26" s="224"/>
      <c r="O26" s="67" t="s">
        <v>61</v>
      </c>
    </row>
    <row r="27" spans="1:15" ht="30" customHeight="1" thickBot="1">
      <c r="A27" s="59"/>
      <c r="B27" s="57"/>
      <c r="C27" s="56"/>
      <c r="D27" s="56"/>
      <c r="E27" s="228"/>
      <c r="F27" s="58" t="s">
        <v>115</v>
      </c>
      <c r="G27" s="54" t="s">
        <v>143</v>
      </c>
      <c r="H27" s="54" t="s">
        <v>143</v>
      </c>
      <c r="I27" s="54" t="s">
        <v>143</v>
      </c>
      <c r="J27" s="54" t="s">
        <v>143</v>
      </c>
      <c r="K27" s="54" t="s">
        <v>143</v>
      </c>
      <c r="L27" s="223" t="s">
        <v>143</v>
      </c>
      <c r="M27" s="224"/>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45" t="s">
        <v>94</v>
      </c>
      <c r="B29" s="249"/>
      <c r="C29" s="246"/>
      <c r="D29" s="255" t="s">
        <v>77</v>
      </c>
      <c r="E29" s="256"/>
      <c r="F29" s="137">
        <v>0.065</v>
      </c>
      <c r="G29" s="29" t="s">
        <v>87</v>
      </c>
      <c r="H29" s="74">
        <v>0.1</v>
      </c>
      <c r="I29" s="209" t="s">
        <v>193</v>
      </c>
      <c r="J29" s="210"/>
      <c r="K29" s="210"/>
      <c r="L29" s="210"/>
      <c r="M29" s="211"/>
      <c r="O29" s="67" t="s">
        <v>51</v>
      </c>
      <c r="AN29" s="1" t="e">
        <f>AN28+1</f>
        <v>#REF!</v>
      </c>
    </row>
    <row r="30" spans="1:40" ht="24.75" customHeight="1" thickBot="1">
      <c r="A30" s="251"/>
      <c r="B30" s="252"/>
      <c r="C30" s="253"/>
      <c r="D30" s="229" t="s">
        <v>78</v>
      </c>
      <c r="E30" s="230"/>
      <c r="F30" s="136" t="s">
        <v>201</v>
      </c>
      <c r="G30" s="75" t="s">
        <v>87</v>
      </c>
      <c r="H30" s="76">
        <v>0.065</v>
      </c>
      <c r="I30" s="212"/>
      <c r="J30" s="213"/>
      <c r="K30" s="213"/>
      <c r="L30" s="213"/>
      <c r="M30" s="214"/>
      <c r="O30" s="67" t="s">
        <v>52</v>
      </c>
      <c r="AN30" s="1" t="e">
        <f>#REF!+1</f>
        <v>#REF!</v>
      </c>
    </row>
    <row r="31" spans="1:40" ht="24.75" customHeight="1" thickBot="1">
      <c r="A31" s="247"/>
      <c r="B31" s="254"/>
      <c r="C31" s="248"/>
      <c r="D31" s="243" t="s">
        <v>79</v>
      </c>
      <c r="E31" s="244"/>
      <c r="F31" s="77">
        <v>0</v>
      </c>
      <c r="G31" s="78" t="s">
        <v>87</v>
      </c>
      <c r="H31" s="79">
        <v>0.03</v>
      </c>
      <c r="I31" s="215"/>
      <c r="J31" s="216"/>
      <c r="K31" s="216"/>
      <c r="L31" s="216"/>
      <c r="M31" s="217"/>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18" t="s">
        <v>30</v>
      </c>
      <c r="B33" s="219"/>
      <c r="C33" s="219"/>
      <c r="D33" s="219"/>
      <c r="E33" s="219"/>
      <c r="F33" s="219"/>
      <c r="G33" s="219"/>
      <c r="H33" s="219"/>
      <c r="I33" s="219"/>
      <c r="J33" s="219"/>
      <c r="K33" s="219"/>
      <c r="L33" s="219"/>
      <c r="M33" s="220"/>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108.75" customHeight="1" thickBot="1">
      <c r="A35" s="86"/>
      <c r="B35" s="90" t="s">
        <v>31</v>
      </c>
      <c r="C35" s="91" t="s">
        <v>32</v>
      </c>
      <c r="D35" s="91" t="str">
        <f>F19</f>
        <v>Numero  destinatarios que  dan clic en el enlace enviado</v>
      </c>
      <c r="E35" s="91" t="str">
        <f>F20</f>
        <v>Numero de destinatarios que abrieron el correo electrónico masivo enviado por el IDEP</v>
      </c>
      <c r="F35" s="91">
        <f>F21</f>
        <v>0</v>
      </c>
      <c r="G35" s="91">
        <f>F22</f>
        <v>0</v>
      </c>
      <c r="H35" s="92" t="s">
        <v>89</v>
      </c>
      <c r="I35" s="93" t="s">
        <v>93</v>
      </c>
      <c r="J35" s="84"/>
      <c r="K35" s="84"/>
      <c r="L35" s="84"/>
      <c r="M35" s="85"/>
      <c r="O35" s="67" t="s">
        <v>53</v>
      </c>
      <c r="AI35"/>
      <c r="AL35" s="1"/>
    </row>
    <row r="36" spans="1:38" ht="27" customHeight="1">
      <c r="A36" s="86"/>
      <c r="B36" s="38" t="s">
        <v>33</v>
      </c>
      <c r="C36" s="176">
        <v>0.08</v>
      </c>
      <c r="D36" s="141">
        <v>3428</v>
      </c>
      <c r="E36" s="141">
        <v>35014</v>
      </c>
      <c r="F36" s="39"/>
      <c r="G36" s="39"/>
      <c r="H36" s="121">
        <f>+D36/E36</f>
        <v>0.09790369566459131</v>
      </c>
      <c r="I36" s="165">
        <f>+H36</f>
        <v>0.09790369566459131</v>
      </c>
      <c r="J36" s="84"/>
      <c r="K36" s="84"/>
      <c r="L36" s="84"/>
      <c r="M36" s="85"/>
      <c r="O36" s="67" t="s">
        <v>65</v>
      </c>
      <c r="AI36"/>
      <c r="AL36" s="1"/>
    </row>
    <row r="37" spans="1:38" ht="27" customHeight="1">
      <c r="A37" s="86"/>
      <c r="B37" s="31" t="s">
        <v>34</v>
      </c>
      <c r="C37" s="177">
        <v>0.08</v>
      </c>
      <c r="D37" s="146">
        <v>8442</v>
      </c>
      <c r="E37" s="146">
        <v>81216</v>
      </c>
      <c r="F37" s="28"/>
      <c r="G37" s="28"/>
      <c r="H37" s="122">
        <f>+D37/E37</f>
        <v>0.1039450354609929</v>
      </c>
      <c r="I37" s="166">
        <f>+I36+H37</f>
        <v>0.2018487311255842</v>
      </c>
      <c r="J37" s="84"/>
      <c r="K37" s="84"/>
      <c r="L37" s="84"/>
      <c r="M37" s="85"/>
      <c r="O37" s="67" t="s">
        <v>66</v>
      </c>
      <c r="AI37"/>
      <c r="AL37" s="1"/>
    </row>
    <row r="38" spans="1:38" ht="27" customHeight="1">
      <c r="A38" s="86"/>
      <c r="B38" s="31" t="s">
        <v>35</v>
      </c>
      <c r="C38" s="177">
        <v>0.08</v>
      </c>
      <c r="D38" s="146"/>
      <c r="E38" s="146"/>
      <c r="F38" s="146"/>
      <c r="G38" s="28"/>
      <c r="H38" s="122" t="e">
        <f>+D38/E38</f>
        <v>#DIV/0!</v>
      </c>
      <c r="I38" s="166" t="e">
        <f>+I37+H38</f>
        <v>#DIV/0!</v>
      </c>
      <c r="J38" s="84"/>
      <c r="K38" s="84"/>
      <c r="L38" s="84"/>
      <c r="M38" s="85"/>
      <c r="O38" s="20" t="s">
        <v>69</v>
      </c>
      <c r="AI38"/>
      <c r="AL38" s="1"/>
    </row>
    <row r="39" spans="1:38" ht="27" customHeight="1" thickBot="1">
      <c r="A39" s="86"/>
      <c r="B39" s="32" t="s">
        <v>36</v>
      </c>
      <c r="C39" s="178">
        <v>0.08</v>
      </c>
      <c r="D39" s="150"/>
      <c r="E39" s="150"/>
      <c r="F39" s="150"/>
      <c r="G39" s="33"/>
      <c r="H39" s="123" t="e">
        <f>+D39/E39</f>
        <v>#DIV/0!</v>
      </c>
      <c r="I39" s="175" t="e">
        <f>+I38+H39</f>
        <v>#DIV/0!</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168"/>
      <c r="B45" s="84"/>
      <c r="C45" s="84"/>
      <c r="D45" s="84"/>
      <c r="E45" s="84"/>
      <c r="F45" s="84"/>
      <c r="G45" s="84"/>
      <c r="H45" s="84"/>
      <c r="I45" s="84"/>
      <c r="J45" s="84"/>
      <c r="K45" s="84"/>
      <c r="L45" s="84"/>
      <c r="M45" s="44"/>
      <c r="O45" s="20" t="s">
        <v>84</v>
      </c>
    </row>
    <row r="46" spans="1:15" ht="12.75">
      <c r="A46" s="167"/>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18" t="s">
        <v>37</v>
      </c>
      <c r="B57" s="219"/>
      <c r="C57" s="219"/>
      <c r="D57" s="219"/>
      <c r="E57" s="219"/>
      <c r="F57" s="219"/>
      <c r="G57" s="219"/>
      <c r="H57" s="219"/>
      <c r="I57" s="219"/>
      <c r="J57" s="219"/>
      <c r="K57" s="219"/>
      <c r="L57" s="219"/>
      <c r="M57" s="220"/>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27" t="s">
        <v>38</v>
      </c>
      <c r="B59" s="245" t="s">
        <v>39</v>
      </c>
      <c r="C59" s="249"/>
      <c r="D59" s="249"/>
      <c r="E59" s="249"/>
      <c r="F59" s="249" t="s">
        <v>90</v>
      </c>
      <c r="G59" s="246"/>
      <c r="H59" s="233" t="s">
        <v>40</v>
      </c>
      <c r="I59" s="234"/>
      <c r="J59" s="245" t="s">
        <v>40</v>
      </c>
      <c r="K59" s="249"/>
      <c r="L59" s="249"/>
      <c r="M59" s="246"/>
      <c r="O59" s="1" t="s">
        <v>121</v>
      </c>
      <c r="AN59" s="1" t="e">
        <f t="shared" si="0"/>
        <v>#REF!</v>
      </c>
    </row>
    <row r="60" spans="1:15" ht="25.5" customHeight="1" thickBot="1">
      <c r="A60" s="228"/>
      <c r="B60" s="247"/>
      <c r="C60" s="254"/>
      <c r="D60" s="254"/>
      <c r="E60" s="254"/>
      <c r="F60" s="254" t="s">
        <v>91</v>
      </c>
      <c r="G60" s="248" t="s">
        <v>92</v>
      </c>
      <c r="H60" s="6" t="s">
        <v>190</v>
      </c>
      <c r="I60" s="41" t="s">
        <v>189</v>
      </c>
      <c r="J60" s="247"/>
      <c r="K60" s="254"/>
      <c r="L60" s="254"/>
      <c r="M60" s="248"/>
      <c r="O60" s="1" t="s">
        <v>111</v>
      </c>
    </row>
    <row r="61" spans="1:40" ht="74.25" customHeight="1" thickBot="1">
      <c r="A61" s="9" t="s">
        <v>33</v>
      </c>
      <c r="B61" s="235" t="s">
        <v>204</v>
      </c>
      <c r="C61" s="236"/>
      <c r="D61" s="236"/>
      <c r="E61" s="236"/>
      <c r="F61" s="236"/>
      <c r="G61" s="237"/>
      <c r="H61" s="30"/>
      <c r="I61" s="66" t="s">
        <v>196</v>
      </c>
      <c r="J61" s="80"/>
      <c r="K61" s="80"/>
      <c r="L61" s="80"/>
      <c r="M61" s="81"/>
      <c r="AN61" s="1" t="e">
        <f>AN59+1</f>
        <v>#REF!</v>
      </c>
    </row>
    <row r="62" spans="1:40" ht="59.25" customHeight="1" thickBot="1">
      <c r="A62" s="9" t="s">
        <v>34</v>
      </c>
      <c r="B62" s="235" t="s">
        <v>210</v>
      </c>
      <c r="C62" s="236"/>
      <c r="D62" s="236"/>
      <c r="E62" s="236"/>
      <c r="F62" s="236"/>
      <c r="G62" s="237"/>
      <c r="H62" s="66"/>
      <c r="I62" s="66" t="s">
        <v>196</v>
      </c>
      <c r="J62" s="296"/>
      <c r="K62" s="297"/>
      <c r="L62" s="297"/>
      <c r="M62" s="297"/>
      <c r="AN62" s="1" t="e">
        <f t="shared" si="0"/>
        <v>#REF!</v>
      </c>
    </row>
    <row r="63" spans="1:40" ht="36.75" customHeight="1" thickBot="1">
      <c r="A63" s="9" t="s">
        <v>41</v>
      </c>
      <c r="B63" s="235"/>
      <c r="C63" s="236"/>
      <c r="D63" s="236"/>
      <c r="E63" s="236"/>
      <c r="F63" s="236"/>
      <c r="G63" s="237"/>
      <c r="H63" s="30"/>
      <c r="I63" s="66"/>
      <c r="J63" s="80"/>
      <c r="K63" s="80"/>
      <c r="L63" s="80"/>
      <c r="M63" s="81"/>
      <c r="AN63" s="1" t="e">
        <f>#REF!+1</f>
        <v>#REF!</v>
      </c>
    </row>
    <row r="64" spans="1:40" ht="25.5" customHeight="1" thickBot="1">
      <c r="A64" s="9" t="s">
        <v>36</v>
      </c>
      <c r="B64" s="235"/>
      <c r="C64" s="236"/>
      <c r="D64" s="236"/>
      <c r="E64" s="236"/>
      <c r="F64" s="236"/>
      <c r="G64" s="237"/>
      <c r="H64" s="30"/>
      <c r="I64" s="66"/>
      <c r="J64" s="80"/>
      <c r="K64" s="80"/>
      <c r="L64" s="80"/>
      <c r="M64" s="81"/>
      <c r="AN64" s="1" t="e">
        <f t="shared" si="0"/>
        <v>#REF!</v>
      </c>
    </row>
    <row r="65" spans="1:40" ht="41.25" customHeight="1" thickBot="1">
      <c r="A65" s="9" t="s">
        <v>42</v>
      </c>
      <c r="B65" s="238"/>
      <c r="C65" s="239"/>
      <c r="D65" s="239"/>
      <c r="E65" s="239"/>
      <c r="F65" s="239"/>
      <c r="G65" s="240"/>
      <c r="H65" s="30"/>
      <c r="I65" s="66"/>
      <c r="J65" s="80"/>
      <c r="K65" s="80"/>
      <c r="L65" s="80"/>
      <c r="M65" s="81"/>
      <c r="AN65" s="1" t="e">
        <f>#REF!+1</f>
        <v>#REF!</v>
      </c>
    </row>
    <row r="66" spans="1:40" ht="24.75" customHeight="1">
      <c r="A66" s="84"/>
      <c r="B66" s="232"/>
      <c r="C66" s="232"/>
      <c r="D66" s="232"/>
      <c r="E66" s="232"/>
      <c r="F66" s="232"/>
      <c r="G66" s="232"/>
      <c r="H66" s="232"/>
      <c r="I66" s="232"/>
      <c r="J66" s="232"/>
      <c r="K66" s="232"/>
      <c r="L66" s="232"/>
      <c r="M66" s="232"/>
      <c r="AN66" s="1" t="e">
        <f t="shared" si="0"/>
        <v>#REF!</v>
      </c>
    </row>
    <row r="67" spans="1:40" ht="24.75" customHeight="1" hidden="1">
      <c r="A67" s="84"/>
      <c r="B67" s="232"/>
      <c r="C67" s="232"/>
      <c r="D67" s="232"/>
      <c r="E67" s="232"/>
      <c r="F67" s="232"/>
      <c r="G67" s="232"/>
      <c r="H67" s="232"/>
      <c r="I67" s="232"/>
      <c r="J67" s="232"/>
      <c r="K67" s="232"/>
      <c r="L67" s="232"/>
      <c r="M67" s="232"/>
      <c r="AN67" s="1" t="e">
        <f t="shared" si="0"/>
        <v>#REF!</v>
      </c>
    </row>
    <row r="68" spans="1:40" ht="24.75" customHeight="1" hidden="1">
      <c r="A68" s="84"/>
      <c r="B68" s="232"/>
      <c r="C68" s="232"/>
      <c r="D68" s="232"/>
      <c r="E68" s="232"/>
      <c r="F68" s="232"/>
      <c r="G68" s="232"/>
      <c r="H68" s="232"/>
      <c r="I68" s="232"/>
      <c r="J68" s="232"/>
      <c r="K68" s="232"/>
      <c r="L68" s="232"/>
      <c r="M68" s="232"/>
      <c r="AN68" s="1" t="e">
        <f t="shared" si="0"/>
        <v>#REF!</v>
      </c>
    </row>
    <row r="69" spans="1:13" ht="24.75" customHeight="1" hidden="1">
      <c r="A69" s="84"/>
      <c r="B69" s="232"/>
      <c r="C69" s="232"/>
      <c r="D69" s="232"/>
      <c r="E69" s="232"/>
      <c r="F69" s="232"/>
      <c r="G69" s="232"/>
      <c r="H69" s="232"/>
      <c r="I69" s="232"/>
      <c r="J69" s="232"/>
      <c r="K69" s="232"/>
      <c r="L69" s="232"/>
      <c r="M69" s="232"/>
    </row>
    <row r="70" spans="1:13" ht="24.75" customHeight="1" hidden="1">
      <c r="A70" s="84"/>
      <c r="B70" s="232"/>
      <c r="C70" s="232"/>
      <c r="D70" s="232"/>
      <c r="E70" s="232"/>
      <c r="F70" s="232"/>
      <c r="G70" s="232"/>
      <c r="H70" s="232"/>
      <c r="I70" s="232"/>
      <c r="J70" s="232"/>
      <c r="K70" s="232"/>
      <c r="L70" s="232"/>
      <c r="M70" s="232"/>
    </row>
    <row r="71" spans="1:13" ht="12.75" hidden="1">
      <c r="A71" s="84"/>
      <c r="B71" s="84"/>
      <c r="C71" s="84"/>
      <c r="D71" s="84"/>
      <c r="E71" s="84"/>
      <c r="F71" s="84"/>
      <c r="G71" s="84"/>
      <c r="H71" s="84"/>
      <c r="I71" s="84"/>
      <c r="J71" s="84"/>
      <c r="K71" s="84"/>
      <c r="L71" s="84"/>
      <c r="M71" s="8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4"/>
      <c r="C86" s="84"/>
      <c r="D86" s="84"/>
      <c r="E86" s="84"/>
      <c r="F86" s="231"/>
      <c r="G86" s="231"/>
      <c r="H86" s="231"/>
      <c r="I86" s="10" t="s">
        <v>43</v>
      </c>
      <c r="K86" s="11"/>
    </row>
    <row r="87" spans="2:11" ht="15" hidden="1">
      <c r="B87" s="84"/>
      <c r="C87" s="84"/>
      <c r="D87" s="84"/>
      <c r="E87" s="84"/>
      <c r="F87" s="231"/>
      <c r="G87" s="231"/>
      <c r="H87" s="231"/>
      <c r="I87" s="10" t="s">
        <v>44</v>
      </c>
      <c r="K87" s="11"/>
    </row>
    <row r="88" spans="2:11" ht="15" hidden="1">
      <c r="B88" s="84"/>
      <c r="C88" s="84"/>
      <c r="D88" s="84"/>
      <c r="E88" s="84"/>
      <c r="F88" s="231"/>
      <c r="G88" s="231"/>
      <c r="H88" s="231"/>
      <c r="I88" s="10" t="s">
        <v>45</v>
      </c>
      <c r="K88" s="11"/>
    </row>
    <row r="89" spans="2:11" ht="15" hidden="1">
      <c r="B89" s="84"/>
      <c r="C89" s="84"/>
      <c r="D89" s="84"/>
      <c r="E89" s="84"/>
      <c r="F89" s="231"/>
      <c r="G89" s="231"/>
      <c r="H89" s="231"/>
      <c r="K89" s="11"/>
    </row>
    <row r="90" spans="2:11" ht="15" hidden="1">
      <c r="B90" s="84"/>
      <c r="C90" s="84"/>
      <c r="D90" s="84"/>
      <c r="E90" s="84"/>
      <c r="F90" s="231"/>
      <c r="G90" s="231"/>
      <c r="H90" s="231"/>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AN153"/>
  <sheetViews>
    <sheetView showGridLines="0" zoomScale="70" zoomScaleNormal="70" zoomScaleSheetLayoutView="70" zoomScalePageLayoutView="0" workbookViewId="0" topLeftCell="A28">
      <selection activeCell="E43" sqref="E43"/>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85"/>
      <c r="B1" s="285"/>
      <c r="C1" s="286" t="s">
        <v>58</v>
      </c>
      <c r="D1" s="286"/>
      <c r="E1" s="286"/>
      <c r="F1" s="286"/>
      <c r="G1" s="286"/>
      <c r="H1" s="286"/>
      <c r="I1" s="286"/>
      <c r="J1" s="286"/>
      <c r="K1" s="287" t="s">
        <v>59</v>
      </c>
      <c r="L1" s="287"/>
      <c r="M1" s="287"/>
    </row>
    <row r="2" spans="1:15" ht="25.5" customHeight="1" thickBot="1">
      <c r="A2" s="285"/>
      <c r="B2" s="285"/>
      <c r="C2" s="286"/>
      <c r="D2" s="286"/>
      <c r="E2" s="286"/>
      <c r="F2" s="286"/>
      <c r="G2" s="286"/>
      <c r="H2" s="286"/>
      <c r="I2" s="286"/>
      <c r="J2" s="286"/>
      <c r="K2" s="288" t="s">
        <v>117</v>
      </c>
      <c r="L2" s="288"/>
      <c r="M2" s="288"/>
      <c r="O2" s="20" t="s">
        <v>71</v>
      </c>
    </row>
    <row r="3" spans="1:15" ht="25.5" customHeight="1" thickBot="1">
      <c r="A3" s="285"/>
      <c r="B3" s="285"/>
      <c r="C3" s="286"/>
      <c r="D3" s="286"/>
      <c r="E3" s="286"/>
      <c r="F3" s="286"/>
      <c r="G3" s="286"/>
      <c r="H3" s="286"/>
      <c r="I3" s="286"/>
      <c r="J3" s="286"/>
      <c r="K3" s="288" t="s">
        <v>118</v>
      </c>
      <c r="L3" s="288"/>
      <c r="M3" s="288"/>
      <c r="O3" s="126" t="s">
        <v>6</v>
      </c>
    </row>
    <row r="4" spans="1:15" ht="14.25" customHeight="1" thickBot="1">
      <c r="A4" s="12"/>
      <c r="B4" s="13"/>
      <c r="C4" s="14"/>
      <c r="D4" s="14"/>
      <c r="E4" s="14"/>
      <c r="F4" s="14"/>
      <c r="G4" s="14"/>
      <c r="H4" s="14"/>
      <c r="I4" s="14"/>
      <c r="J4" s="14"/>
      <c r="K4" s="15"/>
      <c r="L4" s="15"/>
      <c r="M4" s="16"/>
      <c r="O4" s="126" t="s">
        <v>8</v>
      </c>
    </row>
    <row r="5" spans="1:15" ht="13.5" thickBot="1">
      <c r="A5" s="218" t="s">
        <v>60</v>
      </c>
      <c r="B5" s="219"/>
      <c r="C5" s="219"/>
      <c r="D5" s="219"/>
      <c r="E5" s="219"/>
      <c r="F5" s="219"/>
      <c r="G5" s="219"/>
      <c r="H5" s="219"/>
      <c r="I5" s="219"/>
      <c r="J5" s="219"/>
      <c r="K5" s="219"/>
      <c r="L5" s="219"/>
      <c r="M5" s="220"/>
      <c r="O5" s="126" t="s">
        <v>10</v>
      </c>
    </row>
    <row r="6" spans="1:15" ht="13.5" thickBot="1">
      <c r="A6" s="42"/>
      <c r="B6" s="5"/>
      <c r="C6" s="5"/>
      <c r="D6" s="5"/>
      <c r="E6" s="5"/>
      <c r="F6" s="5"/>
      <c r="G6" s="5"/>
      <c r="H6" s="5"/>
      <c r="I6" s="5"/>
      <c r="J6" s="5"/>
      <c r="K6" s="5"/>
      <c r="L6" s="5"/>
      <c r="M6" s="43"/>
      <c r="O6" s="20" t="s">
        <v>72</v>
      </c>
    </row>
    <row r="7" spans="1:15" ht="30" customHeight="1" thickBot="1">
      <c r="A7" s="233" t="s">
        <v>1</v>
      </c>
      <c r="B7" s="234"/>
      <c r="C7" s="280" t="s">
        <v>48</v>
      </c>
      <c r="D7" s="281"/>
      <c r="E7" s="281"/>
      <c r="F7" s="281"/>
      <c r="G7" s="281"/>
      <c r="H7" s="282"/>
      <c r="I7" s="233" t="s">
        <v>2</v>
      </c>
      <c r="J7" s="250"/>
      <c r="K7" s="234"/>
      <c r="L7" s="283" t="s">
        <v>27</v>
      </c>
      <c r="M7" s="284"/>
      <c r="O7" s="126" t="s">
        <v>13</v>
      </c>
    </row>
    <row r="8" spans="1:15" ht="30" customHeight="1" thickBot="1">
      <c r="A8" s="233" t="s">
        <v>4</v>
      </c>
      <c r="B8" s="234"/>
      <c r="C8" s="280" t="s">
        <v>122</v>
      </c>
      <c r="D8" s="281"/>
      <c r="E8" s="281"/>
      <c r="F8" s="281"/>
      <c r="G8" s="281"/>
      <c r="H8" s="281"/>
      <c r="I8" s="281"/>
      <c r="J8" s="281"/>
      <c r="K8" s="281"/>
      <c r="L8" s="281"/>
      <c r="M8" s="282"/>
      <c r="O8" s="126" t="s">
        <v>18</v>
      </c>
    </row>
    <row r="9" spans="1:16" ht="30" customHeight="1" thickBot="1">
      <c r="A9" s="233" t="s">
        <v>5</v>
      </c>
      <c r="B9" s="234"/>
      <c r="C9" s="289" t="s">
        <v>67</v>
      </c>
      <c r="D9" s="290"/>
      <c r="E9" s="290"/>
      <c r="F9" s="290"/>
      <c r="G9" s="290"/>
      <c r="H9" s="290"/>
      <c r="I9" s="290"/>
      <c r="J9" s="290"/>
      <c r="K9" s="290"/>
      <c r="L9" s="290"/>
      <c r="M9" s="291"/>
      <c r="O9" s="126" t="s">
        <v>20</v>
      </c>
      <c r="P9" s="17"/>
    </row>
    <row r="10" spans="1:15" ht="13.5" thickBot="1">
      <c r="A10" s="2"/>
      <c r="B10" s="126"/>
      <c r="C10" s="126"/>
      <c r="D10" s="126"/>
      <c r="E10" s="126"/>
      <c r="F10" s="126"/>
      <c r="G10" s="126"/>
      <c r="H10" s="126"/>
      <c r="I10" s="126"/>
      <c r="J10" s="126"/>
      <c r="K10" s="126"/>
      <c r="L10" s="126"/>
      <c r="M10" s="44"/>
      <c r="O10" s="20" t="s">
        <v>74</v>
      </c>
    </row>
    <row r="11" spans="1:15" ht="30" customHeight="1" thickBot="1">
      <c r="A11" s="233" t="s">
        <v>7</v>
      </c>
      <c r="B11" s="234"/>
      <c r="C11" s="276" t="s">
        <v>186</v>
      </c>
      <c r="D11" s="277"/>
      <c r="E11" s="277"/>
      <c r="F11" s="277"/>
      <c r="G11" s="277"/>
      <c r="H11" s="277"/>
      <c r="I11" s="277"/>
      <c r="J11" s="277"/>
      <c r="K11" s="27" t="s">
        <v>82</v>
      </c>
      <c r="L11" s="278" t="s">
        <v>131</v>
      </c>
      <c r="M11" s="279"/>
      <c r="O11" s="126" t="s">
        <v>21</v>
      </c>
    </row>
    <row r="12" spans="1:15" ht="30" customHeight="1" thickBot="1">
      <c r="A12" s="233" t="s">
        <v>9</v>
      </c>
      <c r="B12" s="234"/>
      <c r="C12" s="280" t="s">
        <v>181</v>
      </c>
      <c r="D12" s="281"/>
      <c r="E12" s="281"/>
      <c r="F12" s="281"/>
      <c r="G12" s="281"/>
      <c r="H12" s="281"/>
      <c r="I12" s="281"/>
      <c r="J12" s="281"/>
      <c r="K12" s="281"/>
      <c r="L12" s="281"/>
      <c r="M12" s="282"/>
      <c r="O12" s="126" t="s">
        <v>0</v>
      </c>
    </row>
    <row r="13" spans="1:15" ht="55.5" customHeight="1" thickBot="1">
      <c r="A13" s="233" t="s">
        <v>96</v>
      </c>
      <c r="B13" s="234"/>
      <c r="C13" s="280" t="s">
        <v>163</v>
      </c>
      <c r="D13" s="281"/>
      <c r="E13" s="281"/>
      <c r="F13" s="281"/>
      <c r="G13" s="281"/>
      <c r="H13" s="281"/>
      <c r="I13" s="281"/>
      <c r="J13" s="281"/>
      <c r="K13" s="281"/>
      <c r="L13" s="281"/>
      <c r="M13" s="282"/>
      <c r="O13" s="1" t="s">
        <v>119</v>
      </c>
    </row>
    <row r="14" spans="1:15" ht="30" customHeight="1" thickBot="1">
      <c r="A14" s="233" t="s">
        <v>106</v>
      </c>
      <c r="B14" s="234"/>
      <c r="C14" s="280" t="s">
        <v>111</v>
      </c>
      <c r="D14" s="281"/>
      <c r="E14" s="281"/>
      <c r="F14" s="281"/>
      <c r="G14" s="281"/>
      <c r="H14" s="281"/>
      <c r="I14" s="281"/>
      <c r="J14" s="281"/>
      <c r="K14" s="281"/>
      <c r="L14" s="281"/>
      <c r="M14" s="282"/>
      <c r="O14" s="1" t="s">
        <v>120</v>
      </c>
    </row>
    <row r="15" spans="1:15" ht="30" customHeight="1" thickBot="1">
      <c r="A15" s="233" t="s">
        <v>112</v>
      </c>
      <c r="B15" s="234"/>
      <c r="C15" s="280" t="s">
        <v>123</v>
      </c>
      <c r="D15" s="281"/>
      <c r="E15" s="281"/>
      <c r="F15" s="281"/>
      <c r="G15" s="281"/>
      <c r="H15" s="281"/>
      <c r="I15" s="281"/>
      <c r="J15" s="281"/>
      <c r="K15" s="281"/>
      <c r="L15" s="281"/>
      <c r="M15" s="282"/>
      <c r="O15" s="126" t="s">
        <v>24</v>
      </c>
    </row>
    <row r="16" spans="1:15" ht="13.5" thickBot="1">
      <c r="A16" s="2"/>
      <c r="B16" s="126"/>
      <c r="C16" s="126"/>
      <c r="D16" s="126"/>
      <c r="E16" s="126"/>
      <c r="F16" s="126"/>
      <c r="G16" s="126"/>
      <c r="H16" s="126"/>
      <c r="I16" s="126"/>
      <c r="J16" s="126"/>
      <c r="K16" s="126"/>
      <c r="L16" s="126"/>
      <c r="M16" s="44"/>
      <c r="O16" s="126" t="s">
        <v>25</v>
      </c>
    </row>
    <row r="17" spans="1:15" ht="17.25" customHeight="1" thickBot="1">
      <c r="A17" s="245" t="s">
        <v>11</v>
      </c>
      <c r="B17" s="246"/>
      <c r="C17" s="245" t="s">
        <v>76</v>
      </c>
      <c r="D17" s="246"/>
      <c r="E17" s="245" t="s">
        <v>12</v>
      </c>
      <c r="F17" s="249"/>
      <c r="G17" s="249"/>
      <c r="H17" s="249"/>
      <c r="I17" s="249"/>
      <c r="J17" s="249"/>
      <c r="K17" s="249"/>
      <c r="L17" s="249"/>
      <c r="M17" s="246"/>
      <c r="O17" s="20" t="s">
        <v>83</v>
      </c>
    </row>
    <row r="18" spans="1:15" ht="53.25" customHeight="1" thickBot="1">
      <c r="A18" s="247"/>
      <c r="B18" s="248"/>
      <c r="C18" s="247"/>
      <c r="D18" s="248"/>
      <c r="E18" s="6" t="s">
        <v>14</v>
      </c>
      <c r="F18" s="233" t="s">
        <v>15</v>
      </c>
      <c r="G18" s="250"/>
      <c r="H18" s="234"/>
      <c r="I18" s="41" t="s">
        <v>16</v>
      </c>
      <c r="J18" s="233" t="s">
        <v>132</v>
      </c>
      <c r="K18" s="250"/>
      <c r="L18" s="234"/>
      <c r="M18" s="6" t="s">
        <v>17</v>
      </c>
      <c r="O18" s="126" t="s">
        <v>27</v>
      </c>
    </row>
    <row r="19" spans="1:15" ht="24" customHeight="1" thickBot="1">
      <c r="A19" s="258" t="s">
        <v>182</v>
      </c>
      <c r="B19" s="301"/>
      <c r="C19" s="264" t="s">
        <v>85</v>
      </c>
      <c r="D19" s="306"/>
      <c r="E19" s="4">
        <v>1</v>
      </c>
      <c r="F19" s="270" t="s">
        <v>164</v>
      </c>
      <c r="G19" s="271"/>
      <c r="H19" s="272"/>
      <c r="I19" s="129" t="s">
        <v>145</v>
      </c>
      <c r="J19" s="273" t="s">
        <v>154</v>
      </c>
      <c r="K19" s="274"/>
      <c r="L19" s="275"/>
      <c r="M19" s="7" t="s">
        <v>119</v>
      </c>
      <c r="O19" s="126"/>
    </row>
    <row r="20" spans="1:15" ht="24" customHeight="1" thickBot="1">
      <c r="A20" s="302"/>
      <c r="B20" s="303"/>
      <c r="C20" s="266"/>
      <c r="D20" s="267"/>
      <c r="E20" s="4">
        <v>2</v>
      </c>
      <c r="F20" s="270" t="s">
        <v>165</v>
      </c>
      <c r="G20" s="271"/>
      <c r="H20" s="272"/>
      <c r="I20" s="129" t="s">
        <v>145</v>
      </c>
      <c r="J20" s="273" t="s">
        <v>155</v>
      </c>
      <c r="K20" s="274"/>
      <c r="L20" s="275"/>
      <c r="M20" s="7" t="s">
        <v>119</v>
      </c>
      <c r="O20" s="126"/>
    </row>
    <row r="21" spans="1:15" ht="24" customHeight="1" thickBot="1">
      <c r="A21" s="302"/>
      <c r="B21" s="303"/>
      <c r="C21" s="266"/>
      <c r="D21" s="267"/>
      <c r="E21" s="4">
        <v>3</v>
      </c>
      <c r="F21" s="270" t="s">
        <v>166</v>
      </c>
      <c r="G21" s="271"/>
      <c r="H21" s="272"/>
      <c r="I21" s="129" t="s">
        <v>145</v>
      </c>
      <c r="J21" s="273" t="s">
        <v>156</v>
      </c>
      <c r="K21" s="274"/>
      <c r="L21" s="275"/>
      <c r="M21" s="7" t="s">
        <v>119</v>
      </c>
      <c r="O21" s="126"/>
    </row>
    <row r="22" spans="1:15" ht="24" customHeight="1" thickBot="1">
      <c r="A22" s="302"/>
      <c r="B22" s="303"/>
      <c r="C22" s="266"/>
      <c r="D22" s="267"/>
      <c r="E22" s="4">
        <v>4</v>
      </c>
      <c r="F22" s="270" t="s">
        <v>167</v>
      </c>
      <c r="G22" s="271"/>
      <c r="H22" s="272"/>
      <c r="I22" s="129" t="s">
        <v>145</v>
      </c>
      <c r="J22" s="273" t="s">
        <v>157</v>
      </c>
      <c r="K22" s="274"/>
      <c r="L22" s="275"/>
      <c r="M22" s="7" t="s">
        <v>119</v>
      </c>
      <c r="O22" s="126"/>
    </row>
    <row r="23" spans="1:15" ht="30" customHeight="1" thickBot="1">
      <c r="A23" s="302"/>
      <c r="B23" s="303"/>
      <c r="C23" s="266"/>
      <c r="D23" s="267"/>
      <c r="E23" s="4">
        <v>5</v>
      </c>
      <c r="F23" s="270" t="s">
        <v>168</v>
      </c>
      <c r="G23" s="271"/>
      <c r="H23" s="272"/>
      <c r="I23" s="129" t="s">
        <v>145</v>
      </c>
      <c r="J23" s="273" t="s">
        <v>154</v>
      </c>
      <c r="K23" s="274"/>
      <c r="L23" s="275"/>
      <c r="M23" s="7" t="s">
        <v>119</v>
      </c>
      <c r="O23" s="126" t="s">
        <v>28</v>
      </c>
    </row>
    <row r="24" spans="1:15" ht="30" customHeight="1" thickBot="1">
      <c r="A24" s="302"/>
      <c r="B24" s="303"/>
      <c r="C24" s="266"/>
      <c r="D24" s="267"/>
      <c r="E24" s="4">
        <v>6</v>
      </c>
      <c r="F24" s="270" t="s">
        <v>169</v>
      </c>
      <c r="G24" s="271"/>
      <c r="H24" s="272"/>
      <c r="I24" s="129" t="s">
        <v>145</v>
      </c>
      <c r="J24" s="273" t="s">
        <v>155</v>
      </c>
      <c r="K24" s="274"/>
      <c r="L24" s="275"/>
      <c r="M24" s="7" t="s">
        <v>119</v>
      </c>
      <c r="O24" s="126" t="s">
        <v>3</v>
      </c>
    </row>
    <row r="25" spans="1:15" ht="30" customHeight="1" thickBot="1">
      <c r="A25" s="302"/>
      <c r="B25" s="303"/>
      <c r="C25" s="266"/>
      <c r="D25" s="267"/>
      <c r="E25" s="4">
        <v>7</v>
      </c>
      <c r="F25" s="270" t="s">
        <v>170</v>
      </c>
      <c r="G25" s="271"/>
      <c r="H25" s="272"/>
      <c r="I25" s="129" t="s">
        <v>145</v>
      </c>
      <c r="J25" s="273" t="s">
        <v>156</v>
      </c>
      <c r="K25" s="274"/>
      <c r="L25" s="275"/>
      <c r="M25" s="7" t="s">
        <v>119</v>
      </c>
      <c r="O25" s="126" t="s">
        <v>29</v>
      </c>
    </row>
    <row r="26" spans="1:15" ht="30" customHeight="1" thickBot="1">
      <c r="A26" s="304"/>
      <c r="B26" s="305"/>
      <c r="C26" s="268"/>
      <c r="D26" s="307"/>
      <c r="E26" s="4">
        <v>8</v>
      </c>
      <c r="F26" s="270" t="s">
        <v>171</v>
      </c>
      <c r="G26" s="271"/>
      <c r="H26" s="272"/>
      <c r="I26" s="129" t="s">
        <v>145</v>
      </c>
      <c r="J26" s="273" t="s">
        <v>157</v>
      </c>
      <c r="K26" s="274"/>
      <c r="L26" s="275"/>
      <c r="M26" s="7" t="s">
        <v>119</v>
      </c>
      <c r="O26" s="126"/>
    </row>
    <row r="27" spans="1:40" ht="13.5" thickBot="1">
      <c r="A27" s="2"/>
      <c r="B27" s="126"/>
      <c r="C27" s="126"/>
      <c r="D27" s="126"/>
      <c r="E27" s="126"/>
      <c r="F27" s="126"/>
      <c r="G27" s="126"/>
      <c r="H27" s="126"/>
      <c r="I27" s="126"/>
      <c r="J27" s="126"/>
      <c r="K27" s="126"/>
      <c r="L27" s="126"/>
      <c r="M27" s="44"/>
      <c r="O27" s="20" t="s">
        <v>70</v>
      </c>
      <c r="AN27" s="1">
        <v>2002</v>
      </c>
    </row>
    <row r="28" spans="1:40" ht="45.75" customHeight="1" thickBot="1">
      <c r="A28" s="6" t="s">
        <v>22</v>
      </c>
      <c r="B28" s="128" t="s">
        <v>6</v>
      </c>
      <c r="C28" s="40" t="s">
        <v>73</v>
      </c>
      <c r="D28" s="128" t="s">
        <v>20</v>
      </c>
      <c r="E28" s="6" t="s">
        <v>23</v>
      </c>
      <c r="F28" s="179">
        <v>0.02</v>
      </c>
      <c r="G28" s="6" t="s">
        <v>133</v>
      </c>
      <c r="H28" s="180">
        <v>26637</v>
      </c>
      <c r="I28" s="6" t="s">
        <v>104</v>
      </c>
      <c r="J28" s="103">
        <v>2019</v>
      </c>
      <c r="K28" s="6" t="s">
        <v>105</v>
      </c>
      <c r="L28" s="270" t="s">
        <v>172</v>
      </c>
      <c r="M28" s="272"/>
      <c r="O28" s="67" t="s">
        <v>48</v>
      </c>
      <c r="AN28" s="1">
        <f>AN27+1</f>
        <v>2003</v>
      </c>
    </row>
    <row r="29" spans="1:15" ht="16.5" customHeight="1" thickBot="1">
      <c r="A29" s="227" t="s">
        <v>26</v>
      </c>
      <c r="B29" s="225" t="s">
        <v>119</v>
      </c>
      <c r="C29" s="227" t="s">
        <v>75</v>
      </c>
      <c r="D29" s="225" t="s">
        <v>119</v>
      </c>
      <c r="E29" s="227" t="s">
        <v>113</v>
      </c>
      <c r="F29" s="55" t="s">
        <v>116</v>
      </c>
      <c r="G29" s="47">
        <v>2016</v>
      </c>
      <c r="H29" s="47">
        <v>2017</v>
      </c>
      <c r="I29" s="47">
        <v>2018</v>
      </c>
      <c r="J29" s="47">
        <v>2019</v>
      </c>
      <c r="K29" s="47">
        <v>2020</v>
      </c>
      <c r="L29" s="221" t="s">
        <v>134</v>
      </c>
      <c r="M29" s="222"/>
      <c r="O29" s="67" t="s">
        <v>49</v>
      </c>
    </row>
    <row r="30" spans="1:15" ht="30" customHeight="1" thickBot="1">
      <c r="A30" s="228"/>
      <c r="B30" s="226"/>
      <c r="C30" s="228"/>
      <c r="D30" s="226"/>
      <c r="E30" s="257"/>
      <c r="F30" s="52" t="s">
        <v>114</v>
      </c>
      <c r="G30" s="54" t="s">
        <v>143</v>
      </c>
      <c r="H30" s="54" t="s">
        <v>143</v>
      </c>
      <c r="I30" s="54" t="s">
        <v>143</v>
      </c>
      <c r="J30" s="54" t="s">
        <v>143</v>
      </c>
      <c r="K30" s="54" t="s">
        <v>143</v>
      </c>
      <c r="L30" s="223" t="s">
        <v>143</v>
      </c>
      <c r="M30" s="224"/>
      <c r="O30" s="67" t="s">
        <v>61</v>
      </c>
    </row>
    <row r="31" spans="1:15" ht="30" customHeight="1" thickBot="1">
      <c r="A31" s="59"/>
      <c r="B31" s="57"/>
      <c r="C31" s="56"/>
      <c r="D31" s="56"/>
      <c r="E31" s="228"/>
      <c r="F31" s="58" t="s">
        <v>115</v>
      </c>
      <c r="G31" s="54" t="s">
        <v>143</v>
      </c>
      <c r="H31" s="54" t="s">
        <v>143</v>
      </c>
      <c r="I31" s="54" t="s">
        <v>143</v>
      </c>
      <c r="J31" s="54" t="s">
        <v>143</v>
      </c>
      <c r="K31" s="54" t="s">
        <v>143</v>
      </c>
      <c r="L31" s="223" t="s">
        <v>143</v>
      </c>
      <c r="M31" s="224"/>
      <c r="O31" s="68" t="s">
        <v>62</v>
      </c>
    </row>
    <row r="32" spans="1:40" ht="13.5" thickBot="1">
      <c r="A32" s="2"/>
      <c r="B32" s="126"/>
      <c r="C32" s="126"/>
      <c r="D32" s="126"/>
      <c r="E32" s="126"/>
      <c r="F32" s="126"/>
      <c r="G32" s="126"/>
      <c r="H32" s="126"/>
      <c r="I32" s="126"/>
      <c r="J32" s="126"/>
      <c r="K32" s="126"/>
      <c r="L32" s="126"/>
      <c r="M32" s="44"/>
      <c r="O32" s="67" t="s">
        <v>50</v>
      </c>
      <c r="AN32" s="1" t="e">
        <f>#REF!+1</f>
        <v>#REF!</v>
      </c>
    </row>
    <row r="33" spans="1:40" ht="24.75" customHeight="1" thickBot="1">
      <c r="A33" s="245" t="s">
        <v>94</v>
      </c>
      <c r="B33" s="249"/>
      <c r="C33" s="246"/>
      <c r="D33" s="255" t="s">
        <v>77</v>
      </c>
      <c r="E33" s="256"/>
      <c r="F33" s="153">
        <v>0.0033</v>
      </c>
      <c r="G33" s="113" t="s">
        <v>87</v>
      </c>
      <c r="H33" s="157">
        <v>0.005</v>
      </c>
      <c r="I33" s="209" t="s">
        <v>88</v>
      </c>
      <c r="J33" s="210"/>
      <c r="K33" s="24"/>
      <c r="L33" s="294"/>
      <c r="M33" s="265"/>
      <c r="O33" s="67" t="s">
        <v>51</v>
      </c>
      <c r="AN33" s="1" t="e">
        <f>AN32+1</f>
        <v>#REF!</v>
      </c>
    </row>
    <row r="34" spans="1:40" ht="24.75" customHeight="1" thickBot="1">
      <c r="A34" s="251"/>
      <c r="B34" s="252"/>
      <c r="C34" s="253"/>
      <c r="D34" s="229" t="s">
        <v>78</v>
      </c>
      <c r="E34" s="230"/>
      <c r="F34" s="155">
        <v>0.0017</v>
      </c>
      <c r="G34" s="116" t="s">
        <v>87</v>
      </c>
      <c r="H34" s="156">
        <v>0.0032</v>
      </c>
      <c r="I34" s="22"/>
      <c r="J34" s="23"/>
      <c r="K34" s="23"/>
      <c r="L34" s="231"/>
      <c r="M34" s="267"/>
      <c r="O34" s="67" t="s">
        <v>52</v>
      </c>
      <c r="AN34" s="1" t="e">
        <f>#REF!+1</f>
        <v>#REF!</v>
      </c>
    </row>
    <row r="35" spans="1:40" ht="24.75" customHeight="1" thickBot="1">
      <c r="A35" s="247"/>
      <c r="B35" s="254"/>
      <c r="C35" s="248"/>
      <c r="D35" s="243" t="s">
        <v>79</v>
      </c>
      <c r="E35" s="244"/>
      <c r="F35" s="108">
        <v>0</v>
      </c>
      <c r="G35" s="119" t="s">
        <v>87</v>
      </c>
      <c r="H35" s="154">
        <v>0.0016</v>
      </c>
      <c r="I35" s="25"/>
      <c r="J35" s="26"/>
      <c r="K35" s="26"/>
      <c r="L35" s="295"/>
      <c r="M35" s="269"/>
      <c r="O35" s="83" t="s">
        <v>135</v>
      </c>
      <c r="U35" s="138"/>
      <c r="V35" s="138"/>
      <c r="AN35" s="1" t="e">
        <f>#REF!+1</f>
        <v>#REF!</v>
      </c>
    </row>
    <row r="36" spans="1:40" ht="13.5" thickBot="1">
      <c r="A36" s="2"/>
      <c r="B36" s="126"/>
      <c r="C36" s="126"/>
      <c r="D36" s="126"/>
      <c r="E36" s="126"/>
      <c r="F36" s="126"/>
      <c r="G36" s="126"/>
      <c r="H36" s="126"/>
      <c r="I36" s="126"/>
      <c r="J36" s="126"/>
      <c r="K36" s="126"/>
      <c r="L36" s="126"/>
      <c r="M36" s="44"/>
      <c r="O36" s="67" t="s">
        <v>64</v>
      </c>
      <c r="U36" s="138"/>
      <c r="V36" s="138"/>
      <c r="AN36" s="1" t="e">
        <f>#REF!+1</f>
        <v>#REF!</v>
      </c>
    </row>
    <row r="37" spans="1:40" ht="13.5" customHeight="1" thickBot="1">
      <c r="A37" s="218" t="s">
        <v>30</v>
      </c>
      <c r="B37" s="219"/>
      <c r="C37" s="219"/>
      <c r="D37" s="219"/>
      <c r="E37" s="219"/>
      <c r="F37" s="219"/>
      <c r="G37" s="219"/>
      <c r="H37" s="219"/>
      <c r="I37" s="219"/>
      <c r="J37" s="219"/>
      <c r="K37" s="219"/>
      <c r="L37" s="219"/>
      <c r="M37" s="220"/>
      <c r="O37" s="67" t="s">
        <v>54</v>
      </c>
      <c r="U37" s="138"/>
      <c r="V37" s="138"/>
      <c r="AN37" s="1" t="e">
        <f>AN36+1</f>
        <v>#REF!</v>
      </c>
    </row>
    <row r="38" spans="1:40" ht="13.5" thickBot="1">
      <c r="A38" s="2"/>
      <c r="B38" s="126"/>
      <c r="C38" s="126"/>
      <c r="D38" s="126"/>
      <c r="E38" s="126"/>
      <c r="F38" s="126"/>
      <c r="G38" s="126"/>
      <c r="H38" s="126"/>
      <c r="I38" s="126"/>
      <c r="J38" s="126"/>
      <c r="K38" s="126"/>
      <c r="L38" s="126"/>
      <c r="M38" s="44"/>
      <c r="O38" s="67" t="s">
        <v>55</v>
      </c>
      <c r="U38" s="138"/>
      <c r="V38" s="138"/>
      <c r="AN38" s="1" t="e">
        <f>AN37+1</f>
        <v>#REF!</v>
      </c>
    </row>
    <row r="39" spans="1:38" ht="124.5" customHeight="1" thickBot="1">
      <c r="A39" s="90" t="s">
        <v>31</v>
      </c>
      <c r="B39" s="91" t="s">
        <v>32</v>
      </c>
      <c r="C39" s="91" t="str">
        <f>F19</f>
        <v>Numero de seguidores de las redes sociales  institucionales de  Facebook en el trimestre actual</v>
      </c>
      <c r="D39" s="91" t="str">
        <f>F20</f>
        <v>Numero de seguidores de las redes sociales  institucionales de  Twitter en el trimestre actual</v>
      </c>
      <c r="E39" s="91" t="str">
        <f>F21</f>
        <v>Numero de seguidores de las redes sociales  institucionales de  Instagram en el trimestre actual</v>
      </c>
      <c r="F39" s="91" t="str">
        <f>F22</f>
        <v>Numero de seguidores de las redes sociales  institucionales de YouTube en el trimestre actual</v>
      </c>
      <c r="G39" s="91" t="str">
        <f>F23</f>
        <v>Numero de seguidores de las redes sociales  institucionales de  Facebook en el trimestre anterior</v>
      </c>
      <c r="H39" s="91" t="str">
        <f>F24</f>
        <v>Numero de seguidores de las redes sociales  institucionales de  Twitter en el trimestre anterior</v>
      </c>
      <c r="I39" s="91" t="str">
        <f>F25</f>
        <v>Numero de seguidores de las redes sociales  institucionales de  Instagram  en el trimestre anterior</v>
      </c>
      <c r="J39" s="91" t="str">
        <f>F26</f>
        <v>Numero de seguidores de las redes sociales  institucionales de YouTube en el trimestre anterior</v>
      </c>
      <c r="K39" s="92" t="s">
        <v>89</v>
      </c>
      <c r="L39" s="93" t="s">
        <v>93</v>
      </c>
      <c r="M39" s="127"/>
      <c r="O39" s="67" t="s">
        <v>53</v>
      </c>
      <c r="U39" s="139"/>
      <c r="V39" s="139"/>
      <c r="AI39"/>
      <c r="AL39" s="1"/>
    </row>
    <row r="40" spans="1:38" ht="27" customHeight="1">
      <c r="A40" s="181" t="s">
        <v>33</v>
      </c>
      <c r="B40" s="196">
        <v>0.005</v>
      </c>
      <c r="C40" s="202">
        <v>9229</v>
      </c>
      <c r="D40" s="141">
        <v>15672</v>
      </c>
      <c r="E40" s="142">
        <v>505</v>
      </c>
      <c r="F40" s="142">
        <v>2976</v>
      </c>
      <c r="G40" s="140">
        <v>8573</v>
      </c>
      <c r="H40" s="141">
        <v>15282</v>
      </c>
      <c r="I40" s="142">
        <v>479</v>
      </c>
      <c r="J40" s="203">
        <v>2303</v>
      </c>
      <c r="K40" s="199">
        <f>((C40+D40+E40+F40)-(G40+H40+I40+J40))/(C40+D40+E40+F40)</f>
        <v>0.06148262983581143</v>
      </c>
      <c r="L40" s="143">
        <f>+K40</f>
        <v>0.06148262983581143</v>
      </c>
      <c r="M40" s="127"/>
      <c r="O40" s="67" t="s">
        <v>65</v>
      </c>
      <c r="U40" s="139"/>
      <c r="V40" s="144"/>
      <c r="AI40"/>
      <c r="AL40" s="1"/>
    </row>
    <row r="41" spans="1:38" ht="27" customHeight="1">
      <c r="A41" s="182" t="s">
        <v>34</v>
      </c>
      <c r="B41" s="197">
        <v>0.005</v>
      </c>
      <c r="C41" s="204">
        <v>10414</v>
      </c>
      <c r="D41" s="146">
        <v>15960</v>
      </c>
      <c r="E41" s="147">
        <v>641</v>
      </c>
      <c r="F41" s="147">
        <v>5305</v>
      </c>
      <c r="G41" s="145">
        <v>9229</v>
      </c>
      <c r="H41" s="146">
        <v>15672</v>
      </c>
      <c r="I41" s="147">
        <v>505</v>
      </c>
      <c r="J41" s="205">
        <v>2976</v>
      </c>
      <c r="K41" s="200">
        <f>((C41+D41+E41+F41)-(G41+H41+I41+J41))/(C41+D41+E41+F41)</f>
        <v>0.12184405940594059</v>
      </c>
      <c r="L41" s="148">
        <f>+K41+K40</f>
        <v>0.18332668924175202</v>
      </c>
      <c r="M41" s="208"/>
      <c r="O41" s="67" t="s">
        <v>66</v>
      </c>
      <c r="U41" s="139"/>
      <c r="AI41"/>
      <c r="AL41" s="1"/>
    </row>
    <row r="42" spans="1:38" ht="27" customHeight="1">
      <c r="A42" s="182" t="s">
        <v>35</v>
      </c>
      <c r="B42" s="197">
        <v>0.005</v>
      </c>
      <c r="C42" s="204"/>
      <c r="D42" s="146"/>
      <c r="E42" s="147"/>
      <c r="F42" s="147"/>
      <c r="G42" s="145"/>
      <c r="H42" s="146"/>
      <c r="I42" s="147"/>
      <c r="J42" s="205"/>
      <c r="K42" s="200" t="e">
        <f>((C42+D42+E42+F42)-(G42+H42+I42+J42))/(C42+D42+E42+F42)</f>
        <v>#DIV/0!</v>
      </c>
      <c r="L42" s="148" t="e">
        <f>+L41+K42</f>
        <v>#DIV/0!</v>
      </c>
      <c r="M42" s="208"/>
      <c r="O42" s="20" t="s">
        <v>69</v>
      </c>
      <c r="AI42"/>
      <c r="AL42" s="1"/>
    </row>
    <row r="43" spans="1:38" ht="27" customHeight="1" thickBot="1">
      <c r="A43" s="183" t="s">
        <v>36</v>
      </c>
      <c r="B43" s="198">
        <v>0.005</v>
      </c>
      <c r="C43" s="206"/>
      <c r="D43" s="150"/>
      <c r="E43" s="151"/>
      <c r="F43" s="151"/>
      <c r="G43" s="149"/>
      <c r="H43" s="150"/>
      <c r="I43" s="151"/>
      <c r="J43" s="207"/>
      <c r="K43" s="201" t="e">
        <f>((C43+D43+E43+F43)-(G43+H43+I43+J43))/(C43+D43+E43+F43)</f>
        <v>#DIV/0!</v>
      </c>
      <c r="L43" s="152" t="e">
        <f>+L42+K43</f>
        <v>#DIV/0!</v>
      </c>
      <c r="M43" s="208"/>
      <c r="O43" s="8" t="s">
        <v>67</v>
      </c>
      <c r="AI43"/>
      <c r="AL43" s="1"/>
    </row>
    <row r="44" spans="1:16" ht="12.75">
      <c r="A44" s="2"/>
      <c r="B44" s="126"/>
      <c r="C44" s="126"/>
      <c r="D44" s="126"/>
      <c r="E44" s="126"/>
      <c r="F44" s="126"/>
      <c r="G44" s="126"/>
      <c r="H44" s="126"/>
      <c r="I44" s="126"/>
      <c r="J44" s="126"/>
      <c r="K44" s="126"/>
      <c r="L44" s="126"/>
      <c r="M44" s="208"/>
      <c r="N44" s="126"/>
      <c r="O44" s="8" t="s">
        <v>68</v>
      </c>
      <c r="P44" s="126"/>
    </row>
    <row r="45" spans="1:40" ht="12.75">
      <c r="A45" s="2"/>
      <c r="B45" s="126"/>
      <c r="C45" s="126"/>
      <c r="D45" s="126"/>
      <c r="E45" s="126"/>
      <c r="F45" s="126"/>
      <c r="G45" s="126"/>
      <c r="H45" s="126"/>
      <c r="I45" s="126"/>
      <c r="J45" s="126"/>
      <c r="K45" s="126"/>
      <c r="L45" s="126"/>
      <c r="M45" s="44"/>
      <c r="O45" s="8" t="s">
        <v>56</v>
      </c>
      <c r="AN45" s="1" t="e">
        <f>#REF!+1</f>
        <v>#REF!</v>
      </c>
    </row>
    <row r="46" spans="1:15" ht="12.75">
      <c r="A46" s="2"/>
      <c r="B46" s="126"/>
      <c r="C46" s="126"/>
      <c r="D46" s="126"/>
      <c r="E46" s="126"/>
      <c r="F46" s="126"/>
      <c r="G46" s="126"/>
      <c r="H46" s="126"/>
      <c r="I46" s="126"/>
      <c r="J46" s="126"/>
      <c r="K46" s="126"/>
      <c r="L46" s="126"/>
      <c r="M46" s="44"/>
      <c r="O46" s="8" t="s">
        <v>46</v>
      </c>
    </row>
    <row r="47" spans="1:15" ht="12.75">
      <c r="A47" s="2"/>
      <c r="B47" s="126"/>
      <c r="C47" s="126"/>
      <c r="D47" s="126"/>
      <c r="E47" s="126"/>
      <c r="F47" s="126"/>
      <c r="G47" s="126"/>
      <c r="H47" s="126"/>
      <c r="I47" s="126"/>
      <c r="J47" s="126"/>
      <c r="K47" s="126"/>
      <c r="L47" s="126"/>
      <c r="M47" s="44"/>
      <c r="O47" s="126" t="s">
        <v>47</v>
      </c>
    </row>
    <row r="48" spans="1:15" ht="12.75">
      <c r="A48" s="2"/>
      <c r="B48" s="126"/>
      <c r="C48" s="126"/>
      <c r="D48" s="126"/>
      <c r="E48" s="126"/>
      <c r="F48" s="126"/>
      <c r="G48" s="126"/>
      <c r="H48" s="126"/>
      <c r="I48" s="126"/>
      <c r="J48" s="126"/>
      <c r="K48" s="126"/>
      <c r="L48" s="126"/>
      <c r="M48" s="44"/>
      <c r="O48" s="126" t="s">
        <v>81</v>
      </c>
    </row>
    <row r="49" spans="1:15" ht="12.75">
      <c r="A49" s="2"/>
      <c r="B49" s="126"/>
      <c r="C49" s="126"/>
      <c r="D49" s="126"/>
      <c r="E49" s="126"/>
      <c r="F49" s="126"/>
      <c r="G49" s="126"/>
      <c r="H49" s="126"/>
      <c r="I49" s="126"/>
      <c r="J49" s="126"/>
      <c r="K49" s="126"/>
      <c r="L49" s="126"/>
      <c r="M49" s="44"/>
      <c r="O49" s="20" t="s">
        <v>84</v>
      </c>
    </row>
    <row r="50" spans="1:15" ht="12.75">
      <c r="A50" s="2"/>
      <c r="B50" s="126"/>
      <c r="C50" s="126"/>
      <c r="D50" s="126"/>
      <c r="E50" s="126"/>
      <c r="F50" s="126"/>
      <c r="G50" s="126"/>
      <c r="H50" s="126"/>
      <c r="I50" s="126"/>
      <c r="J50" s="126"/>
      <c r="K50" s="126"/>
      <c r="L50" s="126"/>
      <c r="M50" s="44"/>
      <c r="O50" s="126" t="s">
        <v>86</v>
      </c>
    </row>
    <row r="51" spans="1:15" ht="12.75">
      <c r="A51" s="2"/>
      <c r="B51" s="126"/>
      <c r="C51" s="126"/>
      <c r="D51" s="126"/>
      <c r="E51" s="126"/>
      <c r="F51" s="126"/>
      <c r="G51" s="126"/>
      <c r="H51" s="126"/>
      <c r="I51" s="126"/>
      <c r="J51" s="126"/>
      <c r="K51" s="126"/>
      <c r="L51" s="126"/>
      <c r="M51" s="44"/>
      <c r="O51" s="126" t="s">
        <v>95</v>
      </c>
    </row>
    <row r="52" spans="1:15" ht="12.75">
      <c r="A52" s="2"/>
      <c r="B52" s="126"/>
      <c r="C52" s="126"/>
      <c r="D52" s="126"/>
      <c r="E52" s="126"/>
      <c r="F52" s="126"/>
      <c r="G52" s="126"/>
      <c r="H52" s="126"/>
      <c r="I52" s="126"/>
      <c r="J52" s="126"/>
      <c r="K52" s="126"/>
      <c r="L52" s="126"/>
      <c r="M52" s="44"/>
      <c r="O52" s="126" t="s">
        <v>85</v>
      </c>
    </row>
    <row r="53" spans="1:15" ht="12.75">
      <c r="A53" s="2"/>
      <c r="B53" s="126"/>
      <c r="C53" s="126"/>
      <c r="D53" s="126"/>
      <c r="E53" s="126"/>
      <c r="F53" s="126"/>
      <c r="G53" s="126"/>
      <c r="H53" s="126"/>
      <c r="I53" s="126"/>
      <c r="J53" s="126"/>
      <c r="K53" s="126"/>
      <c r="L53" s="126"/>
      <c r="M53" s="44"/>
      <c r="O53" s="126" t="s">
        <v>97</v>
      </c>
    </row>
    <row r="54" spans="1:40" ht="28.5" customHeight="1">
      <c r="A54" s="2"/>
      <c r="B54" s="126"/>
      <c r="C54" s="126"/>
      <c r="D54" s="126"/>
      <c r="E54" s="126"/>
      <c r="F54" s="126"/>
      <c r="G54" s="126"/>
      <c r="H54" s="126"/>
      <c r="I54" s="126"/>
      <c r="J54" s="126"/>
      <c r="K54" s="126"/>
      <c r="L54" s="126"/>
      <c r="M54" s="44"/>
      <c r="O54" s="126" t="s">
        <v>98</v>
      </c>
      <c r="AN54" s="1" t="e">
        <f>AN45+1</f>
        <v>#REF!</v>
      </c>
    </row>
    <row r="55" spans="1:40" ht="19.5" customHeight="1">
      <c r="A55" s="2"/>
      <c r="B55" s="126"/>
      <c r="C55" s="126"/>
      <c r="D55" s="126"/>
      <c r="E55" s="126"/>
      <c r="F55" s="126"/>
      <c r="G55" s="126"/>
      <c r="H55" s="126"/>
      <c r="I55" s="126"/>
      <c r="J55" s="126"/>
      <c r="K55" s="126"/>
      <c r="L55" s="126"/>
      <c r="M55" s="44"/>
      <c r="O55" s="126" t="s">
        <v>99</v>
      </c>
      <c r="AN55" s="1" t="e">
        <f aca="true" t="shared" si="0" ref="AN55:AN72">AN54+1</f>
        <v>#REF!</v>
      </c>
    </row>
    <row r="56" spans="1:40" ht="12.75">
      <c r="A56" s="2"/>
      <c r="B56" s="126"/>
      <c r="C56" s="126"/>
      <c r="D56" s="126"/>
      <c r="E56" s="126"/>
      <c r="F56" s="126"/>
      <c r="G56" s="126"/>
      <c r="H56" s="126"/>
      <c r="I56" s="126"/>
      <c r="J56" s="126"/>
      <c r="K56" s="126"/>
      <c r="L56" s="126"/>
      <c r="M56" s="44"/>
      <c r="O56" s="126" t="s">
        <v>100</v>
      </c>
      <c r="AN56" s="1" t="e">
        <f t="shared" si="0"/>
        <v>#REF!</v>
      </c>
    </row>
    <row r="57" spans="1:40" ht="12.75">
      <c r="A57" s="2"/>
      <c r="B57" s="126"/>
      <c r="C57" s="126"/>
      <c r="D57" s="126"/>
      <c r="E57" s="126"/>
      <c r="F57" s="126"/>
      <c r="G57" s="126"/>
      <c r="H57" s="126"/>
      <c r="I57" s="126"/>
      <c r="J57" s="126"/>
      <c r="K57" s="126"/>
      <c r="L57" s="126"/>
      <c r="M57" s="44"/>
      <c r="O57" s="126" t="s">
        <v>136</v>
      </c>
      <c r="AN57" s="1" t="e">
        <f t="shared" si="0"/>
        <v>#REF!</v>
      </c>
    </row>
    <row r="58" spans="1:40" ht="12.75">
      <c r="A58" s="2"/>
      <c r="B58" s="126"/>
      <c r="C58" s="126"/>
      <c r="D58" s="126"/>
      <c r="E58" s="126"/>
      <c r="F58" s="126"/>
      <c r="G58" s="126"/>
      <c r="H58" s="126"/>
      <c r="I58" s="126"/>
      <c r="J58" s="126"/>
      <c r="K58" s="126"/>
      <c r="L58" s="126"/>
      <c r="M58" s="44"/>
      <c r="O58" s="126" t="s">
        <v>103</v>
      </c>
      <c r="AN58" s="1" t="e">
        <f t="shared" si="0"/>
        <v>#REF!</v>
      </c>
    </row>
    <row r="59" spans="1:40" ht="12.75">
      <c r="A59" s="2"/>
      <c r="B59" s="126"/>
      <c r="C59" s="126"/>
      <c r="D59" s="126"/>
      <c r="E59" s="126"/>
      <c r="F59" s="126"/>
      <c r="G59" s="126"/>
      <c r="H59" s="126"/>
      <c r="I59" s="126"/>
      <c r="J59" s="126"/>
      <c r="K59" s="126"/>
      <c r="L59" s="126"/>
      <c r="M59" s="44"/>
      <c r="O59" s="126" t="s">
        <v>102</v>
      </c>
      <c r="AN59" s="1" t="e">
        <f t="shared" si="0"/>
        <v>#REF!</v>
      </c>
    </row>
    <row r="60" spans="1:40" ht="16.5" customHeight="1" thickBot="1">
      <c r="A60" s="2"/>
      <c r="B60" s="126"/>
      <c r="C60" s="126"/>
      <c r="D60" s="126"/>
      <c r="E60" s="126"/>
      <c r="F60" s="126"/>
      <c r="G60" s="126"/>
      <c r="H60" s="126"/>
      <c r="I60" s="126"/>
      <c r="J60" s="126"/>
      <c r="K60" s="126"/>
      <c r="L60" s="126"/>
      <c r="M60" s="44"/>
      <c r="O60" s="20" t="s">
        <v>107</v>
      </c>
      <c r="AN60" s="1" t="e">
        <f t="shared" si="0"/>
        <v>#REF!</v>
      </c>
    </row>
    <row r="61" spans="1:40" ht="13.5" customHeight="1" thickBot="1">
      <c r="A61" s="218" t="s">
        <v>37</v>
      </c>
      <c r="B61" s="219"/>
      <c r="C61" s="219"/>
      <c r="D61" s="219"/>
      <c r="E61" s="219"/>
      <c r="F61" s="219"/>
      <c r="G61" s="219"/>
      <c r="H61" s="219"/>
      <c r="I61" s="219"/>
      <c r="J61" s="219"/>
      <c r="K61" s="219"/>
      <c r="L61" s="219"/>
      <c r="M61" s="220"/>
      <c r="O61" s="126" t="s">
        <v>109</v>
      </c>
      <c r="AN61" s="1" t="e">
        <f>#REF!+1</f>
        <v>#REF!</v>
      </c>
    </row>
    <row r="62" spans="1:40" ht="13.5" thickBot="1">
      <c r="A62" s="2"/>
      <c r="B62" s="126"/>
      <c r="C62" s="126"/>
      <c r="D62" s="126"/>
      <c r="E62" s="126"/>
      <c r="F62" s="126"/>
      <c r="G62" s="126"/>
      <c r="H62" s="126"/>
      <c r="I62" s="126"/>
      <c r="J62" s="126"/>
      <c r="K62" s="126"/>
      <c r="L62" s="126"/>
      <c r="M62" s="44"/>
      <c r="O62" s="126" t="s">
        <v>110</v>
      </c>
      <c r="AN62" s="1" t="e">
        <f t="shared" si="0"/>
        <v>#REF!</v>
      </c>
    </row>
    <row r="63" spans="1:40" ht="25.5" customHeight="1" thickBot="1">
      <c r="A63" s="227" t="s">
        <v>38</v>
      </c>
      <c r="B63" s="245" t="s">
        <v>39</v>
      </c>
      <c r="C63" s="249"/>
      <c r="D63" s="249"/>
      <c r="E63" s="249"/>
      <c r="F63" s="249" t="s">
        <v>90</v>
      </c>
      <c r="G63" s="246"/>
      <c r="H63" s="233" t="s">
        <v>40</v>
      </c>
      <c r="I63" s="234"/>
      <c r="J63" s="245" t="s">
        <v>40</v>
      </c>
      <c r="K63" s="249"/>
      <c r="L63" s="249"/>
      <c r="M63" s="246"/>
      <c r="O63" s="1" t="s">
        <v>121</v>
      </c>
      <c r="AN63" s="1" t="e">
        <f t="shared" si="0"/>
        <v>#REF!</v>
      </c>
    </row>
    <row r="64" spans="1:15" ht="25.5" customHeight="1" thickBot="1">
      <c r="A64" s="228"/>
      <c r="B64" s="247"/>
      <c r="C64" s="254"/>
      <c r="D64" s="254"/>
      <c r="E64" s="254"/>
      <c r="F64" s="254" t="s">
        <v>91</v>
      </c>
      <c r="G64" s="248" t="s">
        <v>92</v>
      </c>
      <c r="H64" s="6" t="s">
        <v>190</v>
      </c>
      <c r="I64" s="41" t="s">
        <v>189</v>
      </c>
      <c r="J64" s="247"/>
      <c r="K64" s="254"/>
      <c r="L64" s="254"/>
      <c r="M64" s="248"/>
      <c r="O64" s="1" t="s">
        <v>111</v>
      </c>
    </row>
    <row r="65" spans="1:40" ht="95.25" customHeight="1" thickBot="1">
      <c r="A65" s="9" t="s">
        <v>33</v>
      </c>
      <c r="B65" s="235" t="s">
        <v>202</v>
      </c>
      <c r="C65" s="236"/>
      <c r="D65" s="236"/>
      <c r="E65" s="236"/>
      <c r="F65" s="236"/>
      <c r="G65" s="237"/>
      <c r="H65" s="30"/>
      <c r="I65" s="66" t="s">
        <v>196</v>
      </c>
      <c r="J65" s="80"/>
      <c r="K65" s="80"/>
      <c r="L65" s="80"/>
      <c r="M65" s="81"/>
      <c r="AN65" s="1" t="e">
        <f>AN63+1</f>
        <v>#REF!</v>
      </c>
    </row>
    <row r="66" spans="1:40" ht="81" customHeight="1" thickBot="1">
      <c r="A66" s="9" t="s">
        <v>34</v>
      </c>
      <c r="B66" s="235" t="s">
        <v>211</v>
      </c>
      <c r="C66" s="236"/>
      <c r="D66" s="236"/>
      <c r="E66" s="236"/>
      <c r="F66" s="236"/>
      <c r="G66" s="237"/>
      <c r="H66" s="30"/>
      <c r="I66" s="66" t="s">
        <v>196</v>
      </c>
      <c r="J66" s="80"/>
      <c r="K66" s="80"/>
      <c r="L66" s="80"/>
      <c r="M66" s="81"/>
      <c r="AN66" s="1" t="e">
        <f t="shared" si="0"/>
        <v>#REF!</v>
      </c>
    </row>
    <row r="67" spans="1:40" ht="50.25" customHeight="1" thickBot="1">
      <c r="A67" s="9" t="s">
        <v>41</v>
      </c>
      <c r="B67" s="298"/>
      <c r="C67" s="299"/>
      <c r="D67" s="299"/>
      <c r="E67" s="299"/>
      <c r="F67" s="299"/>
      <c r="G67" s="300"/>
      <c r="H67" s="30"/>
      <c r="I67" s="66"/>
      <c r="J67" s="80"/>
      <c r="K67" s="80"/>
      <c r="L67" s="80"/>
      <c r="M67" s="81"/>
      <c r="AN67" s="1" t="e">
        <f>#REF!+1</f>
        <v>#REF!</v>
      </c>
    </row>
    <row r="68" spans="1:40" ht="69.75" customHeight="1" thickBot="1">
      <c r="A68" s="9" t="s">
        <v>36</v>
      </c>
      <c r="B68" s="298"/>
      <c r="C68" s="299"/>
      <c r="D68" s="299"/>
      <c r="E68" s="299"/>
      <c r="F68" s="299"/>
      <c r="G68" s="300"/>
      <c r="H68" s="30"/>
      <c r="I68" s="66"/>
      <c r="J68" s="80"/>
      <c r="K68" s="80"/>
      <c r="L68" s="80"/>
      <c r="M68" s="81"/>
      <c r="AN68" s="1" t="e">
        <f t="shared" si="0"/>
        <v>#REF!</v>
      </c>
    </row>
    <row r="69" spans="1:40" ht="37.5" customHeight="1" thickBot="1">
      <c r="A69" s="9" t="s">
        <v>42</v>
      </c>
      <c r="B69" s="238"/>
      <c r="C69" s="239"/>
      <c r="D69" s="239"/>
      <c r="E69" s="239"/>
      <c r="F69" s="239"/>
      <c r="G69" s="240"/>
      <c r="H69" s="30"/>
      <c r="I69" s="66"/>
      <c r="J69" s="80"/>
      <c r="K69" s="80"/>
      <c r="L69" s="80"/>
      <c r="M69" s="81"/>
      <c r="AN69" s="1" t="e">
        <f>#REF!+1</f>
        <v>#REF!</v>
      </c>
    </row>
    <row r="70" spans="1:40" ht="24.75" customHeight="1">
      <c r="A70" s="126"/>
      <c r="B70" s="232"/>
      <c r="C70" s="232"/>
      <c r="D70" s="232"/>
      <c r="E70" s="232"/>
      <c r="F70" s="232"/>
      <c r="G70" s="232"/>
      <c r="H70" s="232"/>
      <c r="I70" s="232"/>
      <c r="J70" s="232"/>
      <c r="K70" s="232"/>
      <c r="L70" s="232"/>
      <c r="M70" s="232"/>
      <c r="AN70" s="1" t="e">
        <f t="shared" si="0"/>
        <v>#REF!</v>
      </c>
    </row>
    <row r="71" spans="1:40" ht="24.75" customHeight="1" hidden="1">
      <c r="A71" s="126"/>
      <c r="B71" s="232"/>
      <c r="C71" s="232"/>
      <c r="D71" s="232"/>
      <c r="E71" s="232"/>
      <c r="F71" s="232"/>
      <c r="G71" s="232"/>
      <c r="H71" s="232"/>
      <c r="I71" s="232"/>
      <c r="J71" s="232"/>
      <c r="K71" s="232"/>
      <c r="L71" s="232"/>
      <c r="M71" s="232"/>
      <c r="AN71" s="1" t="e">
        <f t="shared" si="0"/>
        <v>#REF!</v>
      </c>
    </row>
    <row r="72" spans="1:40" ht="24.75" customHeight="1" hidden="1">
      <c r="A72" s="126"/>
      <c r="B72" s="232"/>
      <c r="C72" s="232"/>
      <c r="D72" s="232"/>
      <c r="E72" s="232"/>
      <c r="F72" s="232"/>
      <c r="G72" s="232"/>
      <c r="H72" s="232"/>
      <c r="I72" s="232"/>
      <c r="J72" s="232"/>
      <c r="K72" s="232"/>
      <c r="L72" s="232"/>
      <c r="M72" s="232"/>
      <c r="AN72" s="1" t="e">
        <f t="shared" si="0"/>
        <v>#REF!</v>
      </c>
    </row>
    <row r="73" spans="1:13" ht="24.75" customHeight="1" hidden="1">
      <c r="A73" s="126"/>
      <c r="B73" s="232"/>
      <c r="C73" s="232"/>
      <c r="D73" s="232"/>
      <c r="E73" s="232"/>
      <c r="F73" s="232"/>
      <c r="G73" s="232"/>
      <c r="H73" s="232"/>
      <c r="I73" s="232"/>
      <c r="J73" s="232"/>
      <c r="K73" s="232"/>
      <c r="L73" s="232"/>
      <c r="M73" s="232"/>
    </row>
    <row r="74" spans="1:13" ht="24.75" customHeight="1" hidden="1">
      <c r="A74" s="126"/>
      <c r="B74" s="232"/>
      <c r="C74" s="232"/>
      <c r="D74" s="232"/>
      <c r="E74" s="232"/>
      <c r="F74" s="232"/>
      <c r="G74" s="232"/>
      <c r="H74" s="232"/>
      <c r="I74" s="232"/>
      <c r="J74" s="232"/>
      <c r="K74" s="232"/>
      <c r="L74" s="232"/>
      <c r="M74" s="232"/>
    </row>
    <row r="75" spans="1:13" ht="12.75" hidden="1">
      <c r="A75" s="126"/>
      <c r="B75" s="126"/>
      <c r="C75" s="126"/>
      <c r="D75" s="126"/>
      <c r="E75" s="126"/>
      <c r="F75" s="126"/>
      <c r="G75" s="126"/>
      <c r="H75" s="126"/>
      <c r="I75" s="126"/>
      <c r="J75" s="126"/>
      <c r="K75" s="126"/>
      <c r="L75" s="126"/>
      <c r="M75" s="126"/>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spans="2:11" ht="15" hidden="1">
      <c r="B90" s="126"/>
      <c r="C90" s="126"/>
      <c r="D90" s="126"/>
      <c r="E90" s="126"/>
      <c r="F90" s="231"/>
      <c r="G90" s="231"/>
      <c r="H90" s="231"/>
      <c r="I90" s="10" t="s">
        <v>43</v>
      </c>
      <c r="K90" s="11"/>
    </row>
    <row r="91" spans="2:11" ht="15" hidden="1">
      <c r="B91" s="126"/>
      <c r="C91" s="126"/>
      <c r="D91" s="126"/>
      <c r="E91" s="126"/>
      <c r="F91" s="231"/>
      <c r="G91" s="231"/>
      <c r="H91" s="231"/>
      <c r="I91" s="10" t="s">
        <v>44</v>
      </c>
      <c r="K91" s="11"/>
    </row>
    <row r="92" spans="2:11" ht="15" hidden="1">
      <c r="B92" s="126"/>
      <c r="C92" s="126"/>
      <c r="D92" s="126"/>
      <c r="E92" s="126"/>
      <c r="F92" s="231"/>
      <c r="G92" s="231"/>
      <c r="H92" s="231"/>
      <c r="I92" s="10" t="s">
        <v>45</v>
      </c>
      <c r="K92" s="11"/>
    </row>
    <row r="93" spans="2:11" ht="15" hidden="1">
      <c r="B93" s="126"/>
      <c r="C93" s="126"/>
      <c r="D93" s="126"/>
      <c r="E93" s="126"/>
      <c r="F93" s="231"/>
      <c r="G93" s="231"/>
      <c r="H93" s="231"/>
      <c r="K93" s="11"/>
    </row>
    <row r="94" spans="2:11" ht="15" hidden="1">
      <c r="B94" s="126"/>
      <c r="C94" s="126"/>
      <c r="D94" s="126"/>
      <c r="E94" s="126"/>
      <c r="F94" s="231"/>
      <c r="G94" s="231"/>
      <c r="H94" s="231"/>
      <c r="K94" s="11"/>
    </row>
    <row r="95" spans="2:11" ht="15" hidden="1">
      <c r="B95" s="126"/>
      <c r="C95" s="126"/>
      <c r="D95" s="126"/>
      <c r="E95" s="126"/>
      <c r="K95" s="11"/>
    </row>
    <row r="96" spans="2:11" ht="15" hidden="1">
      <c r="B96" s="126"/>
      <c r="C96" s="126"/>
      <c r="D96" s="126"/>
      <c r="E96" s="126"/>
      <c r="K96" s="11"/>
    </row>
    <row r="97" spans="2:11" ht="15" hidden="1">
      <c r="B97" s="126"/>
      <c r="C97" s="126"/>
      <c r="D97" s="126"/>
      <c r="E97" s="126"/>
      <c r="K97" s="11"/>
    </row>
    <row r="98" spans="2:11" ht="15" hidden="1">
      <c r="B98" s="126"/>
      <c r="C98" s="126"/>
      <c r="D98" s="126"/>
      <c r="E98" s="126"/>
      <c r="K98" s="11"/>
    </row>
    <row r="99" spans="2:11" ht="15" hidden="1">
      <c r="B99" s="126"/>
      <c r="C99" s="126"/>
      <c r="D99" s="126"/>
      <c r="E99" s="126"/>
      <c r="K99" s="11"/>
    </row>
    <row r="100" spans="2:11" ht="15" hidden="1">
      <c r="B100" s="126"/>
      <c r="C100" s="126"/>
      <c r="D100" s="126"/>
      <c r="E100" s="126"/>
      <c r="K100" s="11"/>
    </row>
    <row r="101" spans="2:11" ht="15" hidden="1">
      <c r="B101" s="126"/>
      <c r="C101" s="126"/>
      <c r="D101" s="126"/>
      <c r="E101" s="126"/>
      <c r="K101" s="11"/>
    </row>
    <row r="102" spans="2:11" ht="15" hidden="1">
      <c r="B102" s="126"/>
      <c r="C102" s="126"/>
      <c r="D102" s="126"/>
      <c r="E102" s="126"/>
      <c r="K102" s="11"/>
    </row>
    <row r="103" spans="2:11" ht="15" hidden="1">
      <c r="B103" s="126"/>
      <c r="C103" s="126"/>
      <c r="D103" s="126"/>
      <c r="E103" s="126"/>
      <c r="K103" s="11"/>
    </row>
    <row r="104" spans="2:11" ht="15" hidden="1">
      <c r="B104" s="126"/>
      <c r="C104" s="126"/>
      <c r="D104" s="126"/>
      <c r="E104" s="126"/>
      <c r="K104" s="11"/>
    </row>
    <row r="105" spans="2:11" ht="15" hidden="1">
      <c r="B105" s="126"/>
      <c r="C105" s="126"/>
      <c r="D105" s="126"/>
      <c r="E105" s="126"/>
      <c r="K105" s="11"/>
    </row>
    <row r="106" spans="2:11" ht="15" hidden="1">
      <c r="B106" s="126"/>
      <c r="C106" s="126"/>
      <c r="D106" s="126"/>
      <c r="E106" s="126"/>
      <c r="K106" s="11"/>
    </row>
    <row r="107" spans="2:11" ht="15" hidden="1">
      <c r="B107" s="126"/>
      <c r="C107" s="126"/>
      <c r="D107" s="126"/>
      <c r="E107" s="126"/>
      <c r="K107" s="11"/>
    </row>
    <row r="108" spans="2:11" ht="15" hidden="1">
      <c r="B108" s="126"/>
      <c r="C108" s="126"/>
      <c r="D108" s="126"/>
      <c r="E108" s="126"/>
      <c r="K108" s="11"/>
    </row>
    <row r="109" spans="2:11" ht="15" hidden="1">
      <c r="B109" s="126"/>
      <c r="C109" s="126"/>
      <c r="D109" s="126"/>
      <c r="E109" s="126"/>
      <c r="K109" s="11"/>
    </row>
    <row r="110" spans="2:11" ht="15" hidden="1">
      <c r="B110" s="126"/>
      <c r="C110" s="126"/>
      <c r="D110" s="126"/>
      <c r="E110" s="126"/>
      <c r="K110" s="11"/>
    </row>
    <row r="111" spans="2:11" ht="15" hidden="1">
      <c r="B111" s="126"/>
      <c r="C111" s="126"/>
      <c r="D111" s="126"/>
      <c r="E111" s="126"/>
      <c r="K111" s="11"/>
    </row>
    <row r="112" spans="2:11" ht="15" hidden="1">
      <c r="B112" s="126"/>
      <c r="C112" s="126"/>
      <c r="D112" s="126"/>
      <c r="E112" s="126"/>
      <c r="K112" s="11"/>
    </row>
    <row r="113" spans="2:11" ht="15" hidden="1">
      <c r="B113" s="126"/>
      <c r="C113" s="126"/>
      <c r="D113" s="126"/>
      <c r="E113" s="126"/>
      <c r="K113" s="11"/>
    </row>
    <row r="114" spans="2:11" ht="15" hidden="1">
      <c r="B114" s="126"/>
      <c r="C114" s="126"/>
      <c r="D114" s="126"/>
      <c r="E114" s="126"/>
      <c r="K114" s="11"/>
    </row>
    <row r="115" spans="2:11" ht="15" hidden="1">
      <c r="B115" s="126"/>
      <c r="C115" s="126"/>
      <c r="D115" s="126"/>
      <c r="E115" s="126"/>
      <c r="K115" s="11"/>
    </row>
    <row r="116" spans="2:11" ht="15" hidden="1">
      <c r="B116" s="126"/>
      <c r="C116" s="126"/>
      <c r="D116" s="126"/>
      <c r="E116" s="126"/>
      <c r="K116" s="11"/>
    </row>
    <row r="117" spans="2:11" ht="15" hidden="1">
      <c r="B117" s="126"/>
      <c r="C117" s="126"/>
      <c r="D117" s="126"/>
      <c r="E117" s="126"/>
      <c r="K117" s="11"/>
    </row>
    <row r="118" spans="2:11" ht="15" hidden="1">
      <c r="B118" s="126"/>
      <c r="C118" s="126"/>
      <c r="D118" s="126"/>
      <c r="E118" s="126"/>
      <c r="K118" s="11"/>
    </row>
    <row r="119" spans="2:11" ht="15" hidden="1">
      <c r="B119" s="126"/>
      <c r="C119" s="126"/>
      <c r="D119" s="126"/>
      <c r="E119" s="126"/>
      <c r="K119" s="11"/>
    </row>
    <row r="120" spans="2:11" ht="15" hidden="1">
      <c r="B120" s="126"/>
      <c r="C120" s="126"/>
      <c r="D120" s="126"/>
      <c r="E120" s="126"/>
      <c r="K120" s="11"/>
    </row>
    <row r="121" spans="2:11" ht="15" hidden="1">
      <c r="B121" s="126"/>
      <c r="C121" s="126"/>
      <c r="D121" s="126"/>
      <c r="E121" s="126"/>
      <c r="K121" s="11"/>
    </row>
    <row r="122" spans="2:11" ht="15" hidden="1">
      <c r="B122" s="126"/>
      <c r="C122" s="126"/>
      <c r="D122" s="126"/>
      <c r="E122" s="126"/>
      <c r="K122" s="11"/>
    </row>
    <row r="123" spans="2:11" ht="15" hidden="1">
      <c r="B123" s="126"/>
      <c r="C123" s="126"/>
      <c r="D123" s="126"/>
      <c r="E123" s="126"/>
      <c r="K123" s="11"/>
    </row>
    <row r="124" spans="2:11" ht="15" hidden="1">
      <c r="B124" s="126"/>
      <c r="C124" s="126"/>
      <c r="D124" s="126"/>
      <c r="E124" s="126"/>
      <c r="K124" s="11"/>
    </row>
    <row r="125" spans="2:11" ht="15" hidden="1">
      <c r="B125" s="126"/>
      <c r="C125" s="126"/>
      <c r="D125" s="126"/>
      <c r="E125" s="126"/>
      <c r="K125" s="11"/>
    </row>
    <row r="126" spans="2:11" ht="15" hidden="1">
      <c r="B126" s="126"/>
      <c r="C126" s="126"/>
      <c r="D126" s="126"/>
      <c r="E126" s="126"/>
      <c r="K126" s="11"/>
    </row>
    <row r="127" spans="2:11" ht="15" hidden="1">
      <c r="B127" s="126"/>
      <c r="C127" s="126"/>
      <c r="D127" s="126"/>
      <c r="E127" s="126"/>
      <c r="K127" s="11"/>
    </row>
    <row r="128" spans="2:5" ht="12.75" hidden="1">
      <c r="B128" s="126"/>
      <c r="C128" s="126"/>
      <c r="D128" s="126"/>
      <c r="E128" s="126"/>
    </row>
    <row r="129" spans="2:5" ht="12.75" hidden="1">
      <c r="B129" s="126"/>
      <c r="C129" s="126"/>
      <c r="D129" s="126"/>
      <c r="E129" s="126"/>
    </row>
    <row r="130" spans="2:5" ht="12.75" hidden="1">
      <c r="B130" s="126"/>
      <c r="C130" s="126"/>
      <c r="D130" s="126"/>
      <c r="E130" s="126"/>
    </row>
    <row r="131" spans="2:5" ht="12.75" hidden="1">
      <c r="B131" s="126"/>
      <c r="C131" s="126"/>
      <c r="D131" s="126"/>
      <c r="E131" s="126"/>
    </row>
    <row r="132" spans="2:5" ht="12.75" hidden="1">
      <c r="B132" s="126"/>
      <c r="C132" s="126"/>
      <c r="D132" s="126"/>
      <c r="E132" s="126"/>
    </row>
    <row r="133" spans="2:5" ht="12.75" hidden="1">
      <c r="B133" s="126"/>
      <c r="C133" s="126"/>
      <c r="D133" s="126"/>
      <c r="E133" s="126"/>
    </row>
    <row r="134" spans="2:5" ht="12.75" hidden="1">
      <c r="B134" s="126"/>
      <c r="C134" s="126"/>
      <c r="D134" s="126"/>
      <c r="E134" s="126"/>
    </row>
    <row r="135" spans="2:5" ht="12.75" hidden="1">
      <c r="B135" s="126"/>
      <c r="C135" s="126"/>
      <c r="D135" s="126"/>
      <c r="E135" s="126"/>
    </row>
    <row r="136" spans="2:5" ht="12.75" hidden="1">
      <c r="B136" s="126"/>
      <c r="C136" s="126"/>
      <c r="D136" s="126"/>
      <c r="E136" s="126"/>
    </row>
    <row r="137" spans="2:5" ht="12.75" hidden="1">
      <c r="B137" s="126"/>
      <c r="C137" s="126"/>
      <c r="D137" s="126"/>
      <c r="E137" s="126"/>
    </row>
    <row r="138" spans="2:5" ht="12.75" hidden="1">
      <c r="B138" s="126"/>
      <c r="C138" s="126"/>
      <c r="D138" s="126"/>
      <c r="E138" s="126"/>
    </row>
    <row r="139" spans="2:5" ht="12.75" hidden="1">
      <c r="B139" s="126"/>
      <c r="C139" s="126"/>
      <c r="D139" s="126"/>
      <c r="E139" s="126"/>
    </row>
    <row r="140" spans="2:5" ht="12.75" hidden="1">
      <c r="B140" s="126"/>
      <c r="C140" s="126"/>
      <c r="D140" s="126"/>
      <c r="E140" s="126"/>
    </row>
    <row r="141" spans="2:5" ht="12.75" hidden="1">
      <c r="B141" s="126"/>
      <c r="C141" s="126"/>
      <c r="D141" s="126"/>
      <c r="E141" s="126"/>
    </row>
    <row r="142" spans="2:5" ht="12.75" hidden="1">
      <c r="B142" s="126"/>
      <c r="C142" s="126"/>
      <c r="D142" s="126"/>
      <c r="E142" s="126"/>
    </row>
    <row r="143" spans="2:5" ht="12.75" hidden="1">
      <c r="B143" s="126"/>
      <c r="C143" s="126"/>
      <c r="D143" s="126"/>
      <c r="E143" s="126"/>
    </row>
    <row r="144" spans="2:5" ht="12.75" hidden="1">
      <c r="B144" s="126"/>
      <c r="C144" s="126"/>
      <c r="D144" s="126"/>
      <c r="E144" s="126"/>
    </row>
    <row r="145" spans="2:5" ht="12.75" hidden="1">
      <c r="B145" s="126"/>
      <c r="C145" s="126"/>
      <c r="D145" s="126"/>
      <c r="E145" s="126"/>
    </row>
    <row r="146" spans="2:5" ht="12.75" hidden="1">
      <c r="B146" s="126"/>
      <c r="C146" s="126"/>
      <c r="D146" s="126"/>
      <c r="E146" s="126"/>
    </row>
    <row r="147" spans="2:5" ht="12.75" hidden="1">
      <c r="B147" s="126"/>
      <c r="C147" s="126"/>
      <c r="D147" s="126"/>
      <c r="E147" s="126"/>
    </row>
    <row r="148" spans="2:5" ht="12.75" hidden="1">
      <c r="B148" s="126"/>
      <c r="C148" s="126"/>
      <c r="D148" s="126"/>
      <c r="E148" s="126"/>
    </row>
    <row r="149" spans="2:5" ht="12.75" hidden="1">
      <c r="B149" s="126"/>
      <c r="C149" s="126"/>
      <c r="D149" s="126"/>
      <c r="E149" s="126"/>
    </row>
    <row r="150" spans="2:5" ht="12.75" hidden="1">
      <c r="B150" s="126"/>
      <c r="C150" s="126"/>
      <c r="D150" s="126"/>
      <c r="E150" s="126"/>
    </row>
    <row r="151" spans="2:5" ht="12.75" hidden="1">
      <c r="B151" s="126"/>
      <c r="C151" s="126"/>
      <c r="D151" s="126"/>
      <c r="E151" s="126"/>
    </row>
    <row r="152" spans="2:5" ht="12.75" hidden="1">
      <c r="B152" s="126"/>
      <c r="C152" s="126"/>
      <c r="D152" s="126"/>
      <c r="E152" s="126"/>
    </row>
    <row r="153" spans="2:5" ht="12.75" hidden="1">
      <c r="B153" s="126"/>
      <c r="C153" s="126"/>
      <c r="D153" s="126"/>
      <c r="E153" s="126"/>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1:AN149"/>
  <sheetViews>
    <sheetView showGridLines="0" tabSelected="1" zoomScale="70" zoomScaleNormal="70" zoomScaleSheetLayoutView="70" zoomScalePageLayoutView="0" workbookViewId="0" topLeftCell="A29">
      <selection activeCell="J37" sqref="J37"/>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85"/>
      <c r="B1" s="285"/>
      <c r="C1" s="286" t="s">
        <v>58</v>
      </c>
      <c r="D1" s="286"/>
      <c r="E1" s="286"/>
      <c r="F1" s="286"/>
      <c r="G1" s="286"/>
      <c r="H1" s="286"/>
      <c r="I1" s="286"/>
      <c r="J1" s="286"/>
      <c r="K1" s="287" t="s">
        <v>59</v>
      </c>
      <c r="L1" s="287"/>
      <c r="M1" s="287"/>
    </row>
    <row r="2" spans="1:15" ht="25.5" customHeight="1" thickBot="1">
      <c r="A2" s="285"/>
      <c r="B2" s="285"/>
      <c r="C2" s="286"/>
      <c r="D2" s="286"/>
      <c r="E2" s="286"/>
      <c r="F2" s="286"/>
      <c r="G2" s="286"/>
      <c r="H2" s="286"/>
      <c r="I2" s="286"/>
      <c r="J2" s="286"/>
      <c r="K2" s="288" t="s">
        <v>117</v>
      </c>
      <c r="L2" s="288"/>
      <c r="M2" s="288"/>
      <c r="O2" s="20" t="s">
        <v>71</v>
      </c>
    </row>
    <row r="3" spans="1:15" ht="25.5" customHeight="1" thickBot="1">
      <c r="A3" s="285"/>
      <c r="B3" s="285"/>
      <c r="C3" s="286"/>
      <c r="D3" s="286"/>
      <c r="E3" s="286"/>
      <c r="F3" s="286"/>
      <c r="G3" s="286"/>
      <c r="H3" s="286"/>
      <c r="I3" s="286"/>
      <c r="J3" s="286"/>
      <c r="K3" s="288" t="s">
        <v>118</v>
      </c>
      <c r="L3" s="288"/>
      <c r="M3" s="288"/>
      <c r="O3" s="84" t="s">
        <v>6</v>
      </c>
    </row>
    <row r="4" spans="1:15" ht="14.25" customHeight="1" thickBot="1">
      <c r="A4" s="12"/>
      <c r="B4" s="13"/>
      <c r="C4" s="14"/>
      <c r="D4" s="14"/>
      <c r="E4" s="14"/>
      <c r="F4" s="14"/>
      <c r="G4" s="14"/>
      <c r="H4" s="14"/>
      <c r="I4" s="14"/>
      <c r="J4" s="14"/>
      <c r="K4" s="15"/>
      <c r="L4" s="15"/>
      <c r="M4" s="16"/>
      <c r="O4" s="84" t="s">
        <v>8</v>
      </c>
    </row>
    <row r="5" spans="1:15" ht="13.5" thickBot="1">
      <c r="A5" s="218" t="s">
        <v>60</v>
      </c>
      <c r="B5" s="219"/>
      <c r="C5" s="219"/>
      <c r="D5" s="219"/>
      <c r="E5" s="219"/>
      <c r="F5" s="219"/>
      <c r="G5" s="219"/>
      <c r="H5" s="219"/>
      <c r="I5" s="219"/>
      <c r="J5" s="219"/>
      <c r="K5" s="219"/>
      <c r="L5" s="219"/>
      <c r="M5" s="220"/>
      <c r="O5" s="84" t="s">
        <v>10</v>
      </c>
    </row>
    <row r="6" spans="1:15" ht="13.5" thickBot="1">
      <c r="A6" s="42"/>
      <c r="B6" s="5"/>
      <c r="C6" s="5"/>
      <c r="D6" s="5"/>
      <c r="E6" s="5"/>
      <c r="F6" s="5"/>
      <c r="G6" s="5"/>
      <c r="H6" s="5"/>
      <c r="I6" s="5"/>
      <c r="J6" s="5"/>
      <c r="K6" s="5"/>
      <c r="L6" s="5"/>
      <c r="M6" s="43"/>
      <c r="O6" s="20" t="s">
        <v>72</v>
      </c>
    </row>
    <row r="7" spans="1:15" ht="30" customHeight="1" thickBot="1">
      <c r="A7" s="233" t="s">
        <v>1</v>
      </c>
      <c r="B7" s="234"/>
      <c r="C7" s="280" t="s">
        <v>48</v>
      </c>
      <c r="D7" s="281"/>
      <c r="E7" s="281"/>
      <c r="F7" s="281"/>
      <c r="G7" s="281"/>
      <c r="H7" s="282"/>
      <c r="I7" s="233" t="s">
        <v>2</v>
      </c>
      <c r="J7" s="250"/>
      <c r="K7" s="234"/>
      <c r="L7" s="283" t="s">
        <v>27</v>
      </c>
      <c r="M7" s="284"/>
      <c r="O7" s="84" t="s">
        <v>13</v>
      </c>
    </row>
    <row r="8" spans="1:15" ht="30" customHeight="1" thickBot="1">
      <c r="A8" s="233" t="s">
        <v>4</v>
      </c>
      <c r="B8" s="234"/>
      <c r="C8" s="280" t="s">
        <v>122</v>
      </c>
      <c r="D8" s="281"/>
      <c r="E8" s="281"/>
      <c r="F8" s="281"/>
      <c r="G8" s="281"/>
      <c r="H8" s="281"/>
      <c r="I8" s="281"/>
      <c r="J8" s="281"/>
      <c r="K8" s="281"/>
      <c r="L8" s="281"/>
      <c r="M8" s="282"/>
      <c r="O8" s="84" t="s">
        <v>18</v>
      </c>
    </row>
    <row r="9" spans="1:16" ht="30" customHeight="1" thickBot="1">
      <c r="A9" s="233" t="s">
        <v>5</v>
      </c>
      <c r="B9" s="234"/>
      <c r="C9" s="289" t="s">
        <v>67</v>
      </c>
      <c r="D9" s="290"/>
      <c r="E9" s="290"/>
      <c r="F9" s="290"/>
      <c r="G9" s="290"/>
      <c r="H9" s="290"/>
      <c r="I9" s="290"/>
      <c r="J9" s="290"/>
      <c r="K9" s="290"/>
      <c r="L9" s="290"/>
      <c r="M9" s="291"/>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33" t="s">
        <v>7</v>
      </c>
      <c r="B11" s="234"/>
      <c r="C11" s="276" t="s">
        <v>191</v>
      </c>
      <c r="D11" s="277"/>
      <c r="E11" s="277"/>
      <c r="F11" s="277"/>
      <c r="G11" s="277"/>
      <c r="H11" s="277"/>
      <c r="I11" s="277"/>
      <c r="J11" s="277"/>
      <c r="K11" s="27" t="s">
        <v>82</v>
      </c>
      <c r="L11" s="278" t="s">
        <v>187</v>
      </c>
      <c r="M11" s="279"/>
      <c r="O11" s="84" t="s">
        <v>21</v>
      </c>
    </row>
    <row r="12" spans="1:15" ht="45" customHeight="1" thickBot="1">
      <c r="A12" s="233" t="s">
        <v>9</v>
      </c>
      <c r="B12" s="234"/>
      <c r="C12" s="280" t="s">
        <v>188</v>
      </c>
      <c r="D12" s="281"/>
      <c r="E12" s="281"/>
      <c r="F12" s="281"/>
      <c r="G12" s="281"/>
      <c r="H12" s="281"/>
      <c r="I12" s="281"/>
      <c r="J12" s="281"/>
      <c r="K12" s="281"/>
      <c r="L12" s="281"/>
      <c r="M12" s="282"/>
      <c r="O12" s="84" t="s">
        <v>0</v>
      </c>
    </row>
    <row r="13" spans="1:15" ht="45" customHeight="1" thickBot="1">
      <c r="A13" s="233" t="s">
        <v>96</v>
      </c>
      <c r="B13" s="234"/>
      <c r="C13" s="280" t="s">
        <v>158</v>
      </c>
      <c r="D13" s="281"/>
      <c r="E13" s="281"/>
      <c r="F13" s="281"/>
      <c r="G13" s="281"/>
      <c r="H13" s="281"/>
      <c r="I13" s="281"/>
      <c r="J13" s="281"/>
      <c r="K13" s="281"/>
      <c r="L13" s="281"/>
      <c r="M13" s="282"/>
      <c r="O13" s="1" t="s">
        <v>119</v>
      </c>
    </row>
    <row r="14" spans="1:15" ht="30" customHeight="1" thickBot="1">
      <c r="A14" s="233" t="s">
        <v>106</v>
      </c>
      <c r="B14" s="234"/>
      <c r="C14" s="280" t="s">
        <v>111</v>
      </c>
      <c r="D14" s="281"/>
      <c r="E14" s="281"/>
      <c r="F14" s="281"/>
      <c r="G14" s="281"/>
      <c r="H14" s="281"/>
      <c r="I14" s="281"/>
      <c r="J14" s="281"/>
      <c r="K14" s="281"/>
      <c r="L14" s="281"/>
      <c r="M14" s="282"/>
      <c r="O14" s="1" t="s">
        <v>120</v>
      </c>
    </row>
    <row r="15" spans="1:15" ht="30" customHeight="1" thickBot="1">
      <c r="A15" s="233" t="s">
        <v>112</v>
      </c>
      <c r="B15" s="234"/>
      <c r="C15" s="280" t="s">
        <v>123</v>
      </c>
      <c r="D15" s="281"/>
      <c r="E15" s="281"/>
      <c r="F15" s="281"/>
      <c r="G15" s="281"/>
      <c r="H15" s="281"/>
      <c r="I15" s="281"/>
      <c r="J15" s="281"/>
      <c r="K15" s="281"/>
      <c r="L15" s="281"/>
      <c r="M15" s="282"/>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45" t="s">
        <v>11</v>
      </c>
      <c r="B17" s="246"/>
      <c r="C17" s="245" t="s">
        <v>76</v>
      </c>
      <c r="D17" s="246"/>
      <c r="E17" s="245" t="s">
        <v>12</v>
      </c>
      <c r="F17" s="249"/>
      <c r="G17" s="249"/>
      <c r="H17" s="249"/>
      <c r="I17" s="249"/>
      <c r="J17" s="249"/>
      <c r="K17" s="249"/>
      <c r="L17" s="249"/>
      <c r="M17" s="246"/>
      <c r="O17" s="20" t="s">
        <v>83</v>
      </c>
    </row>
    <row r="18" spans="1:15" ht="53.25" customHeight="1" thickBot="1">
      <c r="A18" s="247"/>
      <c r="B18" s="248"/>
      <c r="C18" s="247"/>
      <c r="D18" s="248"/>
      <c r="E18" s="6" t="s">
        <v>14</v>
      </c>
      <c r="F18" s="233" t="s">
        <v>15</v>
      </c>
      <c r="G18" s="250"/>
      <c r="H18" s="234"/>
      <c r="I18" s="41" t="s">
        <v>16</v>
      </c>
      <c r="J18" s="233" t="s">
        <v>132</v>
      </c>
      <c r="K18" s="250"/>
      <c r="L18" s="234"/>
      <c r="M18" s="6" t="s">
        <v>17</v>
      </c>
      <c r="O18" s="84" t="s">
        <v>27</v>
      </c>
    </row>
    <row r="19" spans="1:15" ht="30" customHeight="1" thickBot="1">
      <c r="A19" s="258" t="s">
        <v>175</v>
      </c>
      <c r="B19" s="259"/>
      <c r="C19" s="264" t="s">
        <v>86</v>
      </c>
      <c r="D19" s="265"/>
      <c r="E19" s="4">
        <v>1</v>
      </c>
      <c r="F19" s="270" t="s">
        <v>159</v>
      </c>
      <c r="G19" s="271"/>
      <c r="H19" s="272"/>
      <c r="I19" s="88" t="s">
        <v>145</v>
      </c>
      <c r="J19" s="270" t="s">
        <v>177</v>
      </c>
      <c r="K19" s="271"/>
      <c r="L19" s="272"/>
      <c r="M19" s="7" t="s">
        <v>119</v>
      </c>
      <c r="O19" s="84" t="s">
        <v>28</v>
      </c>
    </row>
    <row r="20" spans="1:15" ht="30" customHeight="1" thickBot="1">
      <c r="A20" s="260"/>
      <c r="B20" s="261"/>
      <c r="C20" s="266"/>
      <c r="D20" s="267"/>
      <c r="E20" s="4">
        <v>2</v>
      </c>
      <c r="F20" s="270" t="s">
        <v>173</v>
      </c>
      <c r="G20" s="271"/>
      <c r="H20" s="272"/>
      <c r="I20" s="88" t="s">
        <v>145</v>
      </c>
      <c r="J20" s="270" t="s">
        <v>178</v>
      </c>
      <c r="K20" s="271"/>
      <c r="L20" s="272"/>
      <c r="M20" s="7" t="s">
        <v>119</v>
      </c>
      <c r="O20" s="84" t="s">
        <v>3</v>
      </c>
    </row>
    <row r="21" spans="1:15" ht="30" customHeight="1" thickBot="1">
      <c r="A21" s="260"/>
      <c r="B21" s="261"/>
      <c r="C21" s="266"/>
      <c r="D21" s="267"/>
      <c r="E21" s="4">
        <v>3</v>
      </c>
      <c r="F21" s="270" t="s">
        <v>174</v>
      </c>
      <c r="G21" s="271"/>
      <c r="H21" s="272"/>
      <c r="I21" s="88" t="s">
        <v>145</v>
      </c>
      <c r="J21" s="270" t="s">
        <v>179</v>
      </c>
      <c r="K21" s="271"/>
      <c r="L21" s="272"/>
      <c r="M21" s="7" t="s">
        <v>119</v>
      </c>
      <c r="O21" s="84" t="s">
        <v>29</v>
      </c>
    </row>
    <row r="22" spans="1:15" ht="42.75" customHeight="1" thickBot="1">
      <c r="A22" s="262"/>
      <c r="B22" s="263"/>
      <c r="C22" s="268"/>
      <c r="D22" s="269"/>
      <c r="E22" s="4">
        <v>4</v>
      </c>
      <c r="F22" s="317" t="s">
        <v>176</v>
      </c>
      <c r="G22" s="318"/>
      <c r="H22" s="319"/>
      <c r="I22" s="88" t="s">
        <v>145</v>
      </c>
      <c r="J22" s="270" t="s">
        <v>180</v>
      </c>
      <c r="K22" s="271"/>
      <c r="L22" s="272"/>
      <c r="M22" s="7" t="s">
        <v>119</v>
      </c>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20</v>
      </c>
      <c r="E24" s="6" t="s">
        <v>23</v>
      </c>
      <c r="F24" s="184">
        <v>40</v>
      </c>
      <c r="G24" s="6" t="s">
        <v>133</v>
      </c>
      <c r="H24" s="185">
        <v>97</v>
      </c>
      <c r="I24" s="6" t="s">
        <v>104</v>
      </c>
      <c r="J24" s="103">
        <v>2019</v>
      </c>
      <c r="K24" s="6" t="s">
        <v>105</v>
      </c>
      <c r="L24" s="270" t="s">
        <v>194</v>
      </c>
      <c r="M24" s="272"/>
      <c r="O24" s="67" t="s">
        <v>48</v>
      </c>
      <c r="AN24" s="1">
        <f>AN23+1</f>
        <v>2003</v>
      </c>
    </row>
    <row r="25" spans="1:15" ht="16.5" customHeight="1" thickBot="1">
      <c r="A25" s="227" t="s">
        <v>26</v>
      </c>
      <c r="B25" s="225" t="s">
        <v>119</v>
      </c>
      <c r="C25" s="227" t="s">
        <v>75</v>
      </c>
      <c r="D25" s="225" t="s">
        <v>119</v>
      </c>
      <c r="E25" s="227" t="s">
        <v>113</v>
      </c>
      <c r="F25" s="55" t="s">
        <v>116</v>
      </c>
      <c r="G25" s="47">
        <v>2016</v>
      </c>
      <c r="H25" s="47">
        <v>2017</v>
      </c>
      <c r="I25" s="47">
        <v>2018</v>
      </c>
      <c r="J25" s="47">
        <v>2019</v>
      </c>
      <c r="K25" s="47">
        <v>2020</v>
      </c>
      <c r="L25" s="221" t="s">
        <v>134</v>
      </c>
      <c r="M25" s="222"/>
      <c r="O25" s="67" t="s">
        <v>49</v>
      </c>
    </row>
    <row r="26" spans="1:15" ht="30" customHeight="1" thickBot="1">
      <c r="A26" s="228"/>
      <c r="B26" s="226"/>
      <c r="C26" s="228"/>
      <c r="D26" s="226"/>
      <c r="E26" s="257"/>
      <c r="F26" s="52" t="s">
        <v>114</v>
      </c>
      <c r="G26" s="54" t="s">
        <v>143</v>
      </c>
      <c r="H26" s="54" t="s">
        <v>143</v>
      </c>
      <c r="I26" s="54" t="s">
        <v>143</v>
      </c>
      <c r="J26" s="54" t="s">
        <v>143</v>
      </c>
      <c r="K26" s="54" t="s">
        <v>143</v>
      </c>
      <c r="L26" s="223" t="s">
        <v>143</v>
      </c>
      <c r="M26" s="224"/>
      <c r="O26" s="67" t="s">
        <v>61</v>
      </c>
    </row>
    <row r="27" spans="1:15" ht="30" customHeight="1" thickBot="1">
      <c r="A27" s="59"/>
      <c r="B27" s="57"/>
      <c r="C27" s="56"/>
      <c r="D27" s="56"/>
      <c r="E27" s="228"/>
      <c r="F27" s="58" t="s">
        <v>115</v>
      </c>
      <c r="G27" s="54" t="s">
        <v>143</v>
      </c>
      <c r="H27" s="54" t="s">
        <v>143</v>
      </c>
      <c r="I27" s="54" t="s">
        <v>143</v>
      </c>
      <c r="J27" s="54" t="s">
        <v>143</v>
      </c>
      <c r="K27" s="54" t="s">
        <v>143</v>
      </c>
      <c r="L27" s="223" t="s">
        <v>143</v>
      </c>
      <c r="M27" s="224"/>
      <c r="O27" s="68" t="s">
        <v>62</v>
      </c>
    </row>
    <row r="28" spans="1:40" ht="13.5" thickBot="1">
      <c r="A28" s="2"/>
      <c r="B28" s="84"/>
      <c r="C28" s="84"/>
      <c r="D28" s="84"/>
      <c r="E28" s="84"/>
      <c r="F28" s="84"/>
      <c r="G28" s="84"/>
      <c r="H28" s="84"/>
      <c r="I28" s="84"/>
      <c r="J28" s="84"/>
      <c r="K28" s="84"/>
      <c r="L28" s="84"/>
      <c r="M28" s="44"/>
      <c r="O28" s="67" t="s">
        <v>50</v>
      </c>
      <c r="AN28" s="1" t="e">
        <f>#REF!+1</f>
        <v>#REF!</v>
      </c>
    </row>
    <row r="29" spans="1:40" ht="46.5" customHeight="1" thickBot="1">
      <c r="A29" s="245" t="s">
        <v>94</v>
      </c>
      <c r="B29" s="249"/>
      <c r="C29" s="246"/>
      <c r="D29" s="255" t="s">
        <v>77</v>
      </c>
      <c r="E29" s="256"/>
      <c r="F29" s="112">
        <v>3.1</v>
      </c>
      <c r="G29" s="113" t="s">
        <v>87</v>
      </c>
      <c r="H29" s="114">
        <v>4</v>
      </c>
      <c r="I29" s="308" t="s">
        <v>88</v>
      </c>
      <c r="J29" s="309"/>
      <c r="K29" s="309"/>
      <c r="L29" s="309"/>
      <c r="M29" s="310"/>
      <c r="O29" s="67" t="s">
        <v>51</v>
      </c>
      <c r="AN29" s="1" t="e">
        <f>AN28+1</f>
        <v>#REF!</v>
      </c>
    </row>
    <row r="30" spans="1:40" ht="46.5" customHeight="1" thickBot="1">
      <c r="A30" s="251"/>
      <c r="B30" s="252"/>
      <c r="C30" s="253"/>
      <c r="D30" s="229" t="s">
        <v>78</v>
      </c>
      <c r="E30" s="230"/>
      <c r="F30" s="115">
        <v>2</v>
      </c>
      <c r="G30" s="116" t="s">
        <v>87</v>
      </c>
      <c r="H30" s="117">
        <v>3</v>
      </c>
      <c r="I30" s="311"/>
      <c r="J30" s="312"/>
      <c r="K30" s="312"/>
      <c r="L30" s="312"/>
      <c r="M30" s="313"/>
      <c r="O30" s="67" t="s">
        <v>52</v>
      </c>
      <c r="AN30" s="1" t="e">
        <f>#REF!+1</f>
        <v>#REF!</v>
      </c>
    </row>
    <row r="31" spans="1:40" ht="46.5" customHeight="1" thickBot="1">
      <c r="A31" s="247"/>
      <c r="B31" s="254"/>
      <c r="C31" s="248"/>
      <c r="D31" s="243" t="s">
        <v>79</v>
      </c>
      <c r="E31" s="244"/>
      <c r="F31" s="118">
        <v>0</v>
      </c>
      <c r="G31" s="119" t="s">
        <v>87</v>
      </c>
      <c r="H31" s="120">
        <v>1</v>
      </c>
      <c r="I31" s="314"/>
      <c r="J31" s="315"/>
      <c r="K31" s="315"/>
      <c r="L31" s="315"/>
      <c r="M31" s="316"/>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18" t="s">
        <v>30</v>
      </c>
      <c r="B33" s="219"/>
      <c r="C33" s="219"/>
      <c r="D33" s="219"/>
      <c r="E33" s="219"/>
      <c r="F33" s="219"/>
      <c r="G33" s="219"/>
      <c r="H33" s="219"/>
      <c r="I33" s="219"/>
      <c r="J33" s="219"/>
      <c r="K33" s="219"/>
      <c r="L33" s="219"/>
      <c r="M33" s="220"/>
      <c r="O33" s="67" t="s">
        <v>54</v>
      </c>
      <c r="AN33" s="1" t="e">
        <f>AN32+1</f>
        <v>#REF!</v>
      </c>
    </row>
    <row r="34" spans="1:40" ht="13.5" thickBot="1">
      <c r="A34" s="2"/>
      <c r="B34" s="84"/>
      <c r="C34" s="84"/>
      <c r="D34" s="84"/>
      <c r="E34" s="84"/>
      <c r="F34" s="84"/>
      <c r="G34" s="84"/>
      <c r="H34" s="84"/>
      <c r="I34" s="84"/>
      <c r="J34" s="84"/>
      <c r="K34" s="84"/>
      <c r="L34" s="84"/>
      <c r="M34" s="44"/>
      <c r="O34" s="67" t="s">
        <v>55</v>
      </c>
      <c r="P34" s="1">
        <f>4/4</f>
        <v>1</v>
      </c>
      <c r="AN34" s="1" t="e">
        <f>AN33+1</f>
        <v>#REF!</v>
      </c>
    </row>
    <row r="35" spans="1:38" ht="123" customHeight="1" thickBot="1">
      <c r="A35" s="86"/>
      <c r="B35" s="90" t="s">
        <v>31</v>
      </c>
      <c r="C35" s="91" t="s">
        <v>32</v>
      </c>
      <c r="D35" s="91" t="str">
        <f>F19</f>
        <v>Numero de publicaciones de información del IDEP en  medios  de comunicación externos como televisión</v>
      </c>
      <c r="E35" s="91" t="str">
        <f>F20</f>
        <v>Numero de publicaciones de información del IDEP en  medios  de comunicación externos como internet y prensa escrita</v>
      </c>
      <c r="F35" s="91" t="str">
        <f>F21</f>
        <v>Numero de publicaciones de información del IDEP en  medios  de comunicación externos como radio</v>
      </c>
      <c r="G35" s="91" t="str">
        <f>F22</f>
        <v>Numero de publicaciones de información del IDEP en  medios  de comunicación externos como  académicos y/o  menciones en otros medios </v>
      </c>
      <c r="H35" s="92" t="s">
        <v>89</v>
      </c>
      <c r="I35" s="93" t="s">
        <v>93</v>
      </c>
      <c r="J35" s="84"/>
      <c r="K35" s="84"/>
      <c r="L35" s="84"/>
      <c r="M35" s="85"/>
      <c r="O35" s="67" t="s">
        <v>53</v>
      </c>
      <c r="AI35"/>
      <c r="AL35" s="1"/>
    </row>
    <row r="36" spans="1:38" ht="27" customHeight="1">
      <c r="A36" s="86"/>
      <c r="B36" s="38" t="s">
        <v>33</v>
      </c>
      <c r="C36" s="186">
        <v>10</v>
      </c>
      <c r="D36" s="159">
        <v>1</v>
      </c>
      <c r="E36" s="142">
        <v>10</v>
      </c>
      <c r="F36" s="39">
        <v>1</v>
      </c>
      <c r="G36" s="39">
        <v>0</v>
      </c>
      <c r="H36" s="98">
        <f>+G36+F36+E36+D36</f>
        <v>12</v>
      </c>
      <c r="I36" s="100">
        <f>+H36</f>
        <v>12</v>
      </c>
      <c r="J36" s="84"/>
      <c r="K36" s="84"/>
      <c r="L36" s="84"/>
      <c r="M36" s="85"/>
      <c r="O36" s="67" t="s">
        <v>65</v>
      </c>
      <c r="AI36"/>
      <c r="AL36" s="1"/>
    </row>
    <row r="37" spans="1:38" ht="27" customHeight="1">
      <c r="A37" s="86"/>
      <c r="B37" s="31" t="s">
        <v>34</v>
      </c>
      <c r="C37" s="187">
        <v>10</v>
      </c>
      <c r="D37" s="164">
        <v>11</v>
      </c>
      <c r="E37" s="146">
        <v>4</v>
      </c>
      <c r="F37" s="28">
        <v>4</v>
      </c>
      <c r="G37" s="28">
        <v>2</v>
      </c>
      <c r="H37" s="99">
        <f>+G37+F37+E37+D37</f>
        <v>21</v>
      </c>
      <c r="I37" s="101">
        <f>+H37+H36</f>
        <v>33</v>
      </c>
      <c r="J37" s="84"/>
      <c r="K37" s="84"/>
      <c r="L37" s="84"/>
      <c r="M37" s="85"/>
      <c r="O37" s="67" t="s">
        <v>66</v>
      </c>
      <c r="AI37"/>
      <c r="AL37" s="1"/>
    </row>
    <row r="38" spans="1:38" ht="27" customHeight="1">
      <c r="A38" s="86"/>
      <c r="B38" s="31" t="s">
        <v>35</v>
      </c>
      <c r="C38" s="187">
        <v>10</v>
      </c>
      <c r="D38" s="164"/>
      <c r="E38" s="170"/>
      <c r="F38" s="28"/>
      <c r="G38" s="28"/>
      <c r="H38" s="99">
        <f>+G38+F38+E38+D38</f>
        <v>0</v>
      </c>
      <c r="I38" s="101">
        <f>+I37+H38</f>
        <v>33</v>
      </c>
      <c r="J38" s="84"/>
      <c r="K38" s="84"/>
      <c r="L38" s="84"/>
      <c r="M38" s="85"/>
      <c r="O38" s="20" t="s">
        <v>69</v>
      </c>
      <c r="AI38"/>
      <c r="AL38" s="1"/>
    </row>
    <row r="39" spans="1:38" ht="27" customHeight="1" thickBot="1">
      <c r="A39" s="86"/>
      <c r="B39" s="32" t="s">
        <v>36</v>
      </c>
      <c r="C39" s="188">
        <v>10</v>
      </c>
      <c r="D39" s="171"/>
      <c r="E39" s="171"/>
      <c r="F39" s="171"/>
      <c r="G39" s="171"/>
      <c r="H39" s="111">
        <f>+G39+F39+E39+D39</f>
        <v>0</v>
      </c>
      <c r="I39" s="102">
        <f>+I38+H39</f>
        <v>33</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18" t="s">
        <v>37</v>
      </c>
      <c r="B57" s="219"/>
      <c r="C57" s="219"/>
      <c r="D57" s="219"/>
      <c r="E57" s="219"/>
      <c r="F57" s="219"/>
      <c r="G57" s="219"/>
      <c r="H57" s="219"/>
      <c r="I57" s="219"/>
      <c r="J57" s="219"/>
      <c r="K57" s="219"/>
      <c r="L57" s="219"/>
      <c r="M57" s="220"/>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27" t="s">
        <v>38</v>
      </c>
      <c r="B59" s="245" t="s">
        <v>39</v>
      </c>
      <c r="C59" s="249"/>
      <c r="D59" s="249"/>
      <c r="E59" s="249"/>
      <c r="F59" s="249" t="s">
        <v>90</v>
      </c>
      <c r="G59" s="246"/>
      <c r="H59" s="233" t="s">
        <v>40</v>
      </c>
      <c r="I59" s="234"/>
      <c r="J59" s="245" t="s">
        <v>40</v>
      </c>
      <c r="K59" s="249"/>
      <c r="L59" s="249"/>
      <c r="M59" s="246"/>
      <c r="O59" s="1" t="s">
        <v>121</v>
      </c>
      <c r="AN59" s="1" t="e">
        <f t="shared" si="0"/>
        <v>#REF!</v>
      </c>
    </row>
    <row r="60" spans="1:15" ht="25.5" customHeight="1" thickBot="1">
      <c r="A60" s="228"/>
      <c r="B60" s="247"/>
      <c r="C60" s="254"/>
      <c r="D60" s="254"/>
      <c r="E60" s="254"/>
      <c r="F60" s="254" t="s">
        <v>91</v>
      </c>
      <c r="G60" s="248" t="s">
        <v>92</v>
      </c>
      <c r="H60" s="6" t="s">
        <v>190</v>
      </c>
      <c r="I60" s="41" t="s">
        <v>189</v>
      </c>
      <c r="J60" s="247"/>
      <c r="K60" s="254"/>
      <c r="L60" s="254"/>
      <c r="M60" s="248"/>
      <c r="O60" s="1" t="s">
        <v>111</v>
      </c>
    </row>
    <row r="61" spans="1:40" ht="93" customHeight="1" thickBot="1">
      <c r="A61" s="9" t="s">
        <v>33</v>
      </c>
      <c r="B61" s="235" t="s">
        <v>205</v>
      </c>
      <c r="C61" s="236"/>
      <c r="D61" s="236"/>
      <c r="E61" s="236"/>
      <c r="F61" s="236"/>
      <c r="G61" s="237"/>
      <c r="H61" s="30"/>
      <c r="I61" s="66" t="s">
        <v>196</v>
      </c>
      <c r="J61" s="80"/>
      <c r="K61" s="80"/>
      <c r="L61" s="80"/>
      <c r="M61" s="81"/>
      <c r="AN61" s="1" t="e">
        <f>AN59+1</f>
        <v>#REF!</v>
      </c>
    </row>
    <row r="62" spans="1:40" ht="113.25" customHeight="1" thickBot="1">
      <c r="A62" s="9" t="s">
        <v>34</v>
      </c>
      <c r="B62" s="235" t="s">
        <v>212</v>
      </c>
      <c r="C62" s="236"/>
      <c r="D62" s="236"/>
      <c r="E62" s="236"/>
      <c r="F62" s="236"/>
      <c r="G62" s="237"/>
      <c r="H62" s="30"/>
      <c r="I62" s="66" t="s">
        <v>196</v>
      </c>
      <c r="J62" s="80"/>
      <c r="K62" s="80"/>
      <c r="L62" s="80"/>
      <c r="M62" s="81"/>
      <c r="AN62" s="1" t="e">
        <f t="shared" si="0"/>
        <v>#REF!</v>
      </c>
    </row>
    <row r="63" spans="1:40" ht="51" customHeight="1" thickBot="1">
      <c r="A63" s="9" t="s">
        <v>41</v>
      </c>
      <c r="B63" s="235"/>
      <c r="C63" s="236"/>
      <c r="D63" s="236"/>
      <c r="E63" s="236"/>
      <c r="F63" s="236"/>
      <c r="G63" s="237"/>
      <c r="H63" s="30"/>
      <c r="I63" s="66"/>
      <c r="J63" s="80"/>
      <c r="K63" s="80"/>
      <c r="L63" s="80"/>
      <c r="M63" s="81"/>
      <c r="AN63" s="1" t="e">
        <f>#REF!+1</f>
        <v>#REF!</v>
      </c>
    </row>
    <row r="64" spans="1:40" ht="41.25" customHeight="1" thickBot="1">
      <c r="A64" s="9" t="s">
        <v>36</v>
      </c>
      <c r="B64" s="298"/>
      <c r="C64" s="292"/>
      <c r="D64" s="292"/>
      <c r="E64" s="292"/>
      <c r="F64" s="292"/>
      <c r="G64" s="293"/>
      <c r="H64" s="30"/>
      <c r="I64" s="66"/>
      <c r="J64" s="80"/>
      <c r="K64" s="80"/>
      <c r="L64" s="80"/>
      <c r="M64" s="81"/>
      <c r="AN64" s="1" t="e">
        <f t="shared" si="0"/>
        <v>#REF!</v>
      </c>
    </row>
    <row r="65" spans="1:40" ht="33.75" customHeight="1" thickBot="1">
      <c r="A65" s="9" t="s">
        <v>42</v>
      </c>
      <c r="B65" s="238"/>
      <c r="C65" s="239"/>
      <c r="D65" s="239"/>
      <c r="E65" s="239"/>
      <c r="F65" s="239"/>
      <c r="G65" s="240"/>
      <c r="H65" s="30"/>
      <c r="I65" s="66"/>
      <c r="J65" s="80"/>
      <c r="K65" s="80"/>
      <c r="L65" s="80"/>
      <c r="M65" s="81"/>
      <c r="AN65" s="1" t="e">
        <f>#REF!+1</f>
        <v>#REF!</v>
      </c>
    </row>
    <row r="66" spans="1:40" ht="24.75" customHeight="1">
      <c r="A66" s="84"/>
      <c r="B66" s="232"/>
      <c r="C66" s="232"/>
      <c r="D66" s="232"/>
      <c r="E66" s="232"/>
      <c r="F66" s="232"/>
      <c r="G66" s="232"/>
      <c r="H66" s="232"/>
      <c r="I66" s="232"/>
      <c r="J66" s="232"/>
      <c r="K66" s="232"/>
      <c r="L66" s="232"/>
      <c r="M66" s="232"/>
      <c r="AN66" s="1" t="e">
        <f t="shared" si="0"/>
        <v>#REF!</v>
      </c>
    </row>
    <row r="67" spans="1:40" ht="24.75" customHeight="1" hidden="1">
      <c r="A67" s="84"/>
      <c r="B67" s="232"/>
      <c r="C67" s="232"/>
      <c r="D67" s="232"/>
      <c r="E67" s="232"/>
      <c r="F67" s="232"/>
      <c r="G67" s="232"/>
      <c r="H67" s="232"/>
      <c r="I67" s="232"/>
      <c r="J67" s="232"/>
      <c r="K67" s="232"/>
      <c r="L67" s="232"/>
      <c r="M67" s="232"/>
      <c r="AN67" s="1" t="e">
        <f t="shared" si="0"/>
        <v>#REF!</v>
      </c>
    </row>
    <row r="68" spans="1:40" ht="24.75" customHeight="1" hidden="1">
      <c r="A68" s="84"/>
      <c r="B68" s="232"/>
      <c r="C68" s="232"/>
      <c r="D68" s="232"/>
      <c r="E68" s="232"/>
      <c r="F68" s="232"/>
      <c r="G68" s="232"/>
      <c r="H68" s="232"/>
      <c r="I68" s="232"/>
      <c r="J68" s="232"/>
      <c r="K68" s="232"/>
      <c r="L68" s="232"/>
      <c r="M68" s="232"/>
      <c r="AN68" s="1" t="e">
        <f t="shared" si="0"/>
        <v>#REF!</v>
      </c>
    </row>
    <row r="69" spans="1:13" ht="24.75" customHeight="1" hidden="1">
      <c r="A69" s="84"/>
      <c r="B69" s="232"/>
      <c r="C69" s="232"/>
      <c r="D69" s="232"/>
      <c r="E69" s="232"/>
      <c r="F69" s="232"/>
      <c r="G69" s="232"/>
      <c r="H69" s="232"/>
      <c r="I69" s="232"/>
      <c r="J69" s="232"/>
      <c r="K69" s="232"/>
      <c r="L69" s="232"/>
      <c r="M69" s="232"/>
    </row>
    <row r="70" spans="1:13" ht="24.75" customHeight="1" hidden="1">
      <c r="A70" s="84"/>
      <c r="B70" s="232"/>
      <c r="C70" s="232"/>
      <c r="D70" s="232"/>
      <c r="E70" s="232"/>
      <c r="F70" s="232"/>
      <c r="G70" s="232"/>
      <c r="H70" s="232"/>
      <c r="I70" s="232"/>
      <c r="J70" s="232"/>
      <c r="K70" s="232"/>
      <c r="L70" s="232"/>
      <c r="M70" s="232"/>
    </row>
    <row r="71" spans="1:13" ht="12.75" hidden="1">
      <c r="A71" s="84"/>
      <c r="B71" s="84"/>
      <c r="C71" s="84"/>
      <c r="D71" s="84"/>
      <c r="E71" s="84"/>
      <c r="F71" s="84"/>
      <c r="G71" s="84"/>
      <c r="H71" s="84"/>
      <c r="I71" s="84"/>
      <c r="J71" s="84"/>
      <c r="K71" s="84"/>
      <c r="L71" s="84"/>
      <c r="M71" s="8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4"/>
      <c r="C86" s="84"/>
      <c r="D86" s="84"/>
      <c r="E86" s="84"/>
      <c r="F86" s="231"/>
      <c r="G86" s="231"/>
      <c r="H86" s="231"/>
      <c r="I86" s="10" t="s">
        <v>43</v>
      </c>
      <c r="K86" s="11"/>
    </row>
    <row r="87" spans="2:11" ht="15" hidden="1">
      <c r="B87" s="84"/>
      <c r="C87" s="84"/>
      <c r="D87" s="84"/>
      <c r="E87" s="84"/>
      <c r="F87" s="231"/>
      <c r="G87" s="231"/>
      <c r="H87" s="231"/>
      <c r="I87" s="10" t="s">
        <v>44</v>
      </c>
      <c r="K87" s="11"/>
    </row>
    <row r="88" spans="2:11" ht="15" hidden="1">
      <c r="B88" s="84"/>
      <c r="C88" s="84"/>
      <c r="D88" s="84"/>
      <c r="E88" s="84"/>
      <c r="F88" s="231"/>
      <c r="G88" s="231"/>
      <c r="H88" s="231"/>
      <c r="I88" s="10" t="s">
        <v>45</v>
      </c>
      <c r="K88" s="11"/>
    </row>
    <row r="89" spans="2:11" ht="15" hidden="1">
      <c r="B89" s="84"/>
      <c r="C89" s="84"/>
      <c r="D89" s="84"/>
      <c r="E89" s="84"/>
      <c r="F89" s="231"/>
      <c r="G89" s="231"/>
      <c r="H89" s="231"/>
      <c r="K89" s="11"/>
    </row>
    <row r="90" spans="2:11" ht="15" hidden="1">
      <c r="B90" s="84"/>
      <c r="C90" s="84"/>
      <c r="D90" s="84"/>
      <c r="E90" s="84"/>
      <c r="F90" s="231"/>
      <c r="G90" s="231"/>
      <c r="H90" s="231"/>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2020-07-03T16:39:17Z</dcterms:modified>
  <cp:category/>
  <cp:version/>
  <cp:contentType/>
  <cp:contentStatus/>
</cp:coreProperties>
</file>