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900" activeTab="3"/>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0">'DIC-01 Cumplimiento DIC C1'!$A$1:$M$65</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<sst xmlns="http://schemas.openxmlformats.org/spreadsheetml/2006/main" count="1094" uniqueCount="217">
  <si>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</si>
  <si>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</si>
  <si>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</si>
  <si>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</si>
  <si>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</si>
  <si>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</si>
  <si>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</si>
  <si>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</si>
  <si>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</si>
  <si>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</si>
  <si>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</si>
  <si>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</si>
  <si>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</si>
  <si>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</si>
  <si>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</si>
  <si>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</si>
  <si>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</si>
  <si>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</si>
  <si>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</si>
  <si>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</si>
  <si>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</si>
  <si>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</si>
  <si>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</si>
  <si>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</si>
  <si>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</si>
  <si>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</si>
  <si>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</si>
  <si>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</si>
  <si>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</si>
  <si>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</si>
  <si>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</si>
  <si>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</si>
  <si>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</si>
  <si>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</si>
  <si>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</si>
  <si>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</si>
  <si>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</si>
  <si>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</si>
  <si>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</si>
  <si>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</si>
  <si>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</si>
  <si>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</si>
  <si>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</si>
  <si>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</si>
  <si>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</si>
  <si>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</si>
  <si>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</si>
  <si>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</si>
  <si>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</si>
  <si>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</si>
  <si>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</si>
  <si>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</si>
  <si>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</si>
  <si>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</si>
  <si>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</si>
  <si>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</si>
  <si>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</si>
  <si>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</si>
  <si>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</si>
  <si>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</si>
  <si>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</si>
  <si>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</si>
  <si>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</si>
  <si>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</si>
  <si>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</si>
  <si>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</si>
  <si>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</si>
  <si>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</si>
  <si>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</si>
  <si>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</si>
  <si>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</si>
  <si>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</si>
  <si>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</si>
  <si>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</si>
  <si>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</si>
  <si>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</si>
  <si>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</si>
  <si>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</si>
  <si>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</si>
  <si>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</si>
  <si>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</si>
  <si>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</si>
  <si>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</si>
  <si>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</si>
  <si>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</si>
  <si>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</si>
  <si>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</si>
  <si>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</si>
  <si>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</si>
  <si>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</si>
  <si>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</si>
  <si>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</si>
  <si>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</si>
  <si>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</si>
  <si>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</si>
  <si>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</si>
  <si>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</si>
  <si>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</si>
  <si>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</si>
  <si>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</si>
  <si>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</si>
  <si>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</si>
  <si>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</si>
  <si>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</si>
  <si>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</si>
  <si>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</si>
  <si>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</si>
  <si>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</si>
  <si>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</si>
  <si>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</si>
  <si>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</si>
  <si>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</si>
  <si>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</si>
  <si>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</si>
  <si>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</si>
  <si>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</si>
  <si>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</si>
  <si>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</si>
  <si>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</si>
  <si>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</si>
  <si>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</si>
  <si>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</si>
  <si>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</si>
  <si>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</si>
  <si>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</si>
  <si>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</si>
  <si>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</si>
  <si>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</si>
  <si>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</si>
  <si>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</si>
  <si>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</si>
  <si>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</si>
  <si>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</si>
  <si>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</si>
  <si>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</si>
  <si>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</si>
  <si>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</si>
  <si>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</si>
  <si>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</si>
  <si>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</si>
  <si>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</si>
  <si>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</si>
  <si>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</si>
  <si>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 xml:space="preserve">Descargas realizadas  durante la vigencia 2018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</si>
  <si>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</si>
  <si>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</si>
  <si>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</si>
  <si>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</si>
  <si>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</si>
  <si>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</si>
  <si>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</si>
  <si>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</si>
  <si>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</si>
  <si>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</si>
  <si>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</si>
  <si>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</si>
  <si>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</si>
  <si>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</si>
  <si>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</si>
  <si>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</si>
  <si>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</si>
  <si>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</si>
  <si>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</si>
  <si>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</si>
  <si>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Estadísticas del correo masivo Constant Contact</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</si>
  <si>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</si>
  <si>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</si>
  <si>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</si>
  <si>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</si>
  <si>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</si>
  <si>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</si>
  <si>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</si>
  <si>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</si>
  <si>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</si>
  <si>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</si>
  <si>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</si>
  <si>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</si>
  <si>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</si>
  <si>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</si>
  <si>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</si>
  <si>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</si>
  <si>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</si>
  <si>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</si>
  <si>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Reporte de impactos (registros) en  medios</t>
  </si>
  <si>
    <r>
      <t xml:space="preserve">OBSERVACIONES: </t>
    </r>
    <r>
      <rPr>
        <sz val="10"/>
        <rFont val="Arial Narrow"/>
        <family val="2"/>
      </rPr>
      <t xml:space="preserve">Para este indicador, los rangos  de gestión en cada trimestre son diferentes, teniendo en cuenta que el impacto de medios es diferente según las actividades propuestas  en el marco de los proyectos de investigación y desarrollo pedagógico los cuales son  independientes y según las actividades definidas para el desarrollo del mismo.  
Para el primer trimestre los rangos  de gestión son:  0 a 3 deficiente,  de  4 a 6 aceptable y de 7 a 10 excelente. 
Para el segundo y tercer  trimestre los rangos  de gestión son:  0 a 6 deficiente,  de  7 a 12 aceptable y de 13 a 20 excelente. 
Para el cuarto trimestre los rangos  de gestión son:  0 a 10 deficiente,  de  11 a 20 aceptable y de 21 a 30 excelente. </t>
    </r>
  </si>
  <si>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</si>
  <si>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</si>
  <si>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</si>
  <si>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</si>
  <si>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</si>
  <si>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</si>
  <si>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</si>
  <si>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</si>
  <si>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X</t>
  </si>
  <si>
    <t>NO</t>
  </si>
  <si>
    <t>SI</t>
  </si>
  <si>
    <t xml:space="preserve">Para el periodo de tiempo de medición, se muestra que el 10,45%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</si>
  <si>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 xml:space="preserve"> Impacto en medios de comunicación externos </t>
  </si>
  <si>
    <t xml:space="preserve">Durante  este periodo de tiempo, se evidencia un incremento  de 4.736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se subieron a la pagina web unos libros de semilleros de investigación y de redes de docentes, que ganaron una convocatoria el año pasado, lo cual ha generado muchas descargas de este material. </t>
  </si>
  <si>
    <t xml:space="preserve">Durante este periodo de tiempo, se evidencia un incremento en el porcentaje de variación de seguidores de las redes sociales institucionales del IDEP en un 6,93%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Para las redes de YouTube se subió a la plataforma los capítulos de Francisco el Matemático y para Instagram se comenzó a publicar mayor información por esta red, ocasionando así  el incremento del número de  seguidores. </t>
  </si>
  <si>
    <t xml:space="preserve">Para este periodo, se realizaron 10 publicaciones en internet a través de diferentes medios  y temas como: Alianza educativa,  Laboratorio de derechos humanos y ciudadanías, Palabra maestra, Educación Bogotá, Secretaría General, Compartir Palabra Maestra y Línea 195 Bogotá. 
Con temas relacionados con:  Estrategia aulas itinerantes, Estrategia de movilidad académica,  invitación a ver videos en el canal de YouTube, Convocatoria 2019 estrategia Pensamiento crítico, invitación a descargar libros, participación del IDEP en la Rendición de Cuentas Educación 2019 y evento #SuperCADEMóvil Suba -participación IDEP.
Con lo anterior, se evidencia un desempeño excelente para este trimestre, tendiendo en cuenta que se  hacen publicaciones de información del IDEP en medios de comunicación externos, para esta medición en internet. </t>
  </si>
  <si>
    <t>La estrategia de socialización y divulgación del componente 1 cuenta con los siguientes logros a 31 de marzo,: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5 boletines externos, se realizaron 143 publicaciones en redes sociales y los libros publicados por el IDEP en PDF fueron descargados desde la página web en total 5.779 veces.</t>
  </si>
  <si>
    <t>La estrategia de socialización y divulgación del componente 2 cuenta con los siguientes logros  31 de marzo: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9 boletines externos, se realizaron 143 publicaciones en redes sociales y los libros publicados por el IDEP en PDF fueron descargados desde la página web en total 5.779 veces.</t>
  </si>
  <si>
    <t xml:space="preserve">Para este trimestre se evidencia un incremento  de 1.197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</si>
  <si>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Para este trimestre, se realizaron 22 publicaciones en internet a través de diferentes medios  y temas relacionados con: Convocatoria IDEP - Congreso Educación Física y Paz, Reunión externa con entidades del Distrito,  Revolución de los colegios - Alcaldía Bogotá - SED, Premio a la Investigación e Innovación Educativa 2019  y Convocatoria de Redes y Colectivos docentes.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</si>
  <si>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La estrategia de socialización y divulgación del componente 1 cuenta con los siguientes logros a 30 de junio: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t>
  </si>
  <si>
    <t>La estrategia de socialización y divulgación del componente 2 cuenta con los siguientes logros  30 de junio: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t>
  </si>
  <si>
    <t xml:space="preserve">Parte del trabajo de Comunicaciones es difundir los servicios del IDEP,  por esto es necesario difundir las convocatorias que haya, así no tengan tanta acogida entre la comunidad académica. Sin embargo, al realizar el análisis de causa de esta medición, se evidenció que algunos correos que se enviaron con vínculos a videos y publicaciones aumentaron el número de clics. Por lo anterior,  se realizará  el envío de correos masivos con vínculos a videos y/o  publicaciones para incrementar el numero de destinatarios que dan clic en el enlace enviado hasta la siguiente medición. </t>
  </si>
  <si>
    <t xml:space="preserve">Para el periodo de tiempo de medición, se muestra que el 7,95% de los destinatarios de la base de datos del IDEP hacen clic en el enlace que se envía a través de los correos electrónicos masivos institucionales, logrando un desempeño deficiente  en la estrategia de comunicaciones para el envío de este tipo de mensajes a los  grupos de valor del IDEP, con los cuales se  divulga la información de los servicios del Instituto.  Lo anterior, se debe a que 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el numero  destinatarios que  dan clic en el enlace enviado (1.920). Teniendo en cuenta lo anterior,  desde el líder del proceso se formula  un plan de mejoramiento para un mejor desempeño en el siguiente trimestre, el cual reposa en el Plan de mejoramiento del proceso de Divulgación y Comunicaciones. </t>
  </si>
  <si>
    <t xml:space="preserve">Durante este periodo se evidencia un incremento  de 381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</si>
  <si>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Durante este  trimestre, se realizaron 40 publicaciones en internet a través de diferentes medios  y temas relacionados con:  el Premio a la investigación e innovación educativa 2019, convocatoria de redes y colectivos docentes, ecosistema travesía de maestros, socialización prácticas innovadoras, cubrimiento evento Ciudad maestra, I encuentro Astrociencias,  el evento transformamos las prácticas, transformamos la educación Idep25años y  el evento Ciudad Maestra Zubiria y Cárdenas.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</si>
  <si>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Lo anterior, muestra que la acción de mejora propuesta  fue efectiva al obtener mejores resultados en la medición del indicador en comparación con el  trimestre anterior.   
Para el periodo de tiempo de medición, se muestra que el 10,42%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</si>
  <si>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La estrategia de socialización y divulgación del componente 2 cuenta con los siguientes logros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t>
  </si>
  <si>
    <t>La estrategia de socialización y divulgación del componente 1 cuenta con los siguientes logros a 30 de septiembre:
Se publicó el magazín “Aula Urbana” No. 114.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t>
  </si>
  <si>
    <t xml:space="preserve">Durante este periodo de tiempo, se evidencia un incremento en el porcentaje de variación de seguidores de las redes sociales institucionales del IDEP en un 4,39%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t>
  </si>
  <si>
    <t>Para este trimestre, se evidencia un incremento en la medicion del porcentaje de variación de seguidores de las redes sociales institucionales del IDEP en un 3,21%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De igual forma las diferentes convocatorias  para el apoyo a docentes en eventos academicos ha generado que las grupos de interes se vinculen a las redes sociales para tner mayor informacion de las actividades que realiza el IDEP.</t>
  </si>
  <si>
    <r>
      <t xml:space="preserve">OBSERVACIONES: </t>
    </r>
    <r>
      <rPr>
        <sz val="10"/>
        <rFont val="Arial Narrow"/>
        <family val="2"/>
      </rPr>
      <t>En el tercer trimestre se cambiaron los rangos se la siguiente manera: 
Desempeño excelente: 10,1% a 11% se cambia a 8% a 11%
Desempeño aceptable: 8,6% a 10% se cambia a 4% a 8%
Desempeño deficiente: 0% a 8,5% se cambia a 0% a 4%</t>
    </r>
  </si>
</sst>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10"/>
      <color indexed="8"/>
      <name val="Calibri"/>
      <family val="2"/>
    </font>
    <font>
      <sz val="5.95"/>
      <color indexed="8"/>
      <name val="Calibri"/>
      <family val="2"/>
    </font>
    <font>
      <sz val="9.6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top style="medium"/>
      <bottom/>
    </border>
    <border>
      <left style="medium"/>
      <right style="thin"/>
      <top>
        <color indexed="63"/>
      </top>
      <bottom style="thin"/>
    </border>
    <border>
      <left style="thin"/>
      <right style="thin"/>
      <top>
        <color indexed="63"/>
      </top>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30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vertical="center" wrapText="1"/>
    </xf>
    <xf numFmtId="0" fontId="56" fillId="38" borderId="22" xfId="19" applyFont="1" applyFill="1" applyBorder="1" applyAlignment="1">
      <alignment horizontal="center" vertical="center" wrapText="1"/>
    </xf>
    <xf numFmtId="0" fontId="56" fillId="38" borderId="23" xfId="19" applyFont="1" applyFill="1" applyBorder="1" applyAlignment="1">
      <alignment horizontal="center" vertical="center" wrapText="1"/>
    </xf>
    <xf numFmtId="9" fontId="56" fillId="38" borderId="24" xfId="19" applyNumberFormat="1" applyFont="1" applyFill="1" applyBorder="1" applyAlignment="1">
      <alignment horizontal="center" vertical="center" wrapText="1"/>
    </xf>
    <xf numFmtId="9" fontId="56" fillId="38" borderId="23" xfId="19" applyNumberFormat="1" applyFont="1" applyFill="1" applyBorder="1" applyAlignment="1">
      <alignment horizontal="center" vertical="center" wrapText="1"/>
    </xf>
    <xf numFmtId="0" fontId="54" fillId="6" borderId="25" xfId="19" applyFont="1" applyBorder="1" applyAlignment="1">
      <alignment horizontal="center" vertical="center"/>
    </xf>
    <xf numFmtId="0" fontId="36"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6"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43" fontId="36" fillId="6" borderId="26" xfId="51" applyFont="1" applyFill="1" applyBorder="1" applyAlignment="1">
      <alignment horizontal="center" vertical="center" wrapText="1"/>
    </xf>
    <xf numFmtId="0" fontId="56" fillId="38" borderId="30" xfId="19" applyFont="1" applyFill="1" applyBorder="1" applyAlignment="1">
      <alignment horizontal="center" vertical="center" wrapText="1"/>
    </xf>
    <xf numFmtId="0" fontId="56" fillId="38" borderId="31" xfId="19" applyFont="1" applyFill="1" applyBorder="1" applyAlignment="1">
      <alignment horizontal="center" vertical="center" wrapText="1"/>
    </xf>
    <xf numFmtId="9" fontId="56" fillId="38" borderId="31" xfId="19" applyNumberFormat="1" applyFont="1" applyFill="1" applyBorder="1" applyAlignment="1">
      <alignment horizontal="center" vertical="center" wrapText="1"/>
    </xf>
    <xf numFmtId="9" fontId="56" fillId="38" borderId="32" xfId="19" applyNumberFormat="1" applyFont="1" applyFill="1" applyBorder="1" applyAlignment="1">
      <alignment horizontal="center" vertical="center" wrapText="1"/>
    </xf>
    <xf numFmtId="2" fontId="36" fillId="6" borderId="18" xfId="19" applyNumberFormat="1" applyBorder="1" applyAlignment="1">
      <alignment horizontal="center" vertical="center"/>
    </xf>
    <xf numFmtId="43" fontId="36" fillId="6" borderId="18" xfId="51" applyFont="1" applyFill="1" applyBorder="1" applyAlignment="1">
      <alignment horizontal="center" vertical="center" wrapText="1"/>
    </xf>
    <xf numFmtId="2" fontId="36" fillId="6" borderId="21" xfId="19" applyNumberFormat="1" applyBorder="1" applyAlignment="1">
      <alignment horizontal="center" vertical="center"/>
    </xf>
    <xf numFmtId="43" fontId="36" fillId="6" borderId="21" xfId="51" applyFont="1" applyFill="1" applyBorder="1" applyAlignment="1">
      <alignment horizontal="center" vertical="center" wrapText="1"/>
    </xf>
    <xf numFmtId="43" fontId="36" fillId="34" borderId="26" xfId="51" applyFont="1" applyFill="1" applyBorder="1" applyAlignment="1">
      <alignment horizontal="center" vertical="center"/>
    </xf>
    <xf numFmtId="43" fontId="36" fillId="34" borderId="18" xfId="51" applyFont="1" applyFill="1" applyBorder="1" applyAlignment="1">
      <alignment horizontal="center" vertical="center"/>
    </xf>
    <xf numFmtId="43" fontId="36" fillId="34" borderId="33" xfId="51" applyFont="1" applyFill="1" applyBorder="1" applyAlignment="1">
      <alignment horizontal="center" vertical="center"/>
    </xf>
    <xf numFmtId="43" fontId="36" fillId="34" borderId="34" xfId="51" applyFont="1" applyFill="1" applyBorder="1" applyAlignment="1">
      <alignment horizontal="center" vertical="center"/>
    </xf>
    <xf numFmtId="43" fontId="36" fillId="34" borderId="35" xfId="51" applyFont="1" applyFill="1" applyBorder="1" applyAlignment="1">
      <alignment horizontal="center" vertical="center"/>
    </xf>
    <xf numFmtId="43" fontId="36" fillId="34" borderId="36"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43" fontId="2" fillId="37" borderId="37" xfId="51" applyFont="1" applyFill="1" applyBorder="1" applyAlignment="1">
      <alignment horizontal="center" vertical="center" wrapText="1"/>
    </xf>
    <xf numFmtId="43" fontId="2" fillId="37" borderId="15" xfId="51" applyFont="1" applyFill="1" applyBorder="1" applyAlignment="1" applyProtection="1">
      <alignment horizontal="center" vertical="center" wrapText="1"/>
      <protection hidden="1"/>
    </xf>
    <xf numFmtId="43" fontId="2" fillId="37" borderId="29" xfId="51" applyFont="1" applyFill="1" applyBorder="1" applyAlignment="1">
      <alignment horizontal="center" vertical="center" wrapText="1"/>
    </xf>
    <xf numFmtId="43" fontId="2" fillId="40" borderId="37" xfId="51" applyFont="1" applyFill="1" applyBorder="1" applyAlignment="1">
      <alignment horizontal="center" vertical="center" wrapText="1"/>
    </xf>
    <xf numFmtId="43" fontId="2" fillId="40" borderId="15" xfId="51" applyFont="1" applyFill="1" applyBorder="1" applyAlignment="1" applyProtection="1">
      <alignment horizontal="center" vertical="center" wrapText="1"/>
      <protection hidden="1"/>
    </xf>
    <xf numFmtId="43" fontId="2" fillId="40" borderId="29" xfId="51" applyFont="1" applyFill="1" applyBorder="1" applyAlignment="1">
      <alignment horizontal="center" vertical="center" wrapText="1"/>
    </xf>
    <xf numFmtId="43" fontId="2" fillId="41" borderId="12" xfId="51" applyFont="1" applyFill="1" applyBorder="1" applyAlignment="1">
      <alignment horizontal="center" vertical="center" wrapText="1"/>
    </xf>
    <xf numFmtId="43" fontId="2" fillId="41" borderId="13" xfId="51" applyFont="1" applyFill="1" applyBorder="1" applyAlignment="1" applyProtection="1">
      <alignment horizontal="center" vertical="center" wrapText="1"/>
      <protection hidden="1"/>
    </xf>
    <xf numFmtId="43" fontId="2" fillId="41" borderId="14" xfId="51" applyFont="1" applyFill="1" applyBorder="1" applyAlignment="1">
      <alignment horizontal="center" vertical="center" wrapText="1"/>
    </xf>
    <xf numFmtId="43" fontId="36" fillId="34" borderId="21" xfId="51" applyFont="1" applyFill="1" applyBorder="1" applyAlignment="1">
      <alignment horizontal="center" vertical="center"/>
    </xf>
    <xf numFmtId="0" fontId="54" fillId="6" borderId="38" xfId="19" applyFont="1" applyBorder="1" applyAlignment="1">
      <alignment horizontal="center" vertical="center"/>
    </xf>
    <xf numFmtId="2" fontId="36" fillId="6" borderId="39" xfId="19" applyNumberFormat="1" applyBorder="1" applyAlignment="1">
      <alignment horizontal="center" vertical="center"/>
    </xf>
    <xf numFmtId="43" fontId="36" fillId="6" borderId="39" xfId="51" applyFont="1" applyFill="1" applyBorder="1" applyAlignment="1">
      <alignment horizontal="center" vertical="center" wrapText="1"/>
    </xf>
    <xf numFmtId="0" fontId="36" fillId="6" borderId="39" xfId="19" applyBorder="1" applyAlignment="1">
      <alignment vertical="center" wrapText="1"/>
    </xf>
    <xf numFmtId="43" fontId="36" fillId="34" borderId="39" xfId="51" applyFont="1" applyFill="1" applyBorder="1" applyAlignment="1">
      <alignment horizontal="center" vertical="center"/>
    </xf>
    <xf numFmtId="2" fontId="2" fillId="37" borderId="37"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7"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6" fillId="34" borderId="26" xfId="51" applyNumberFormat="1" applyFont="1" applyFill="1" applyBorder="1" applyAlignment="1">
      <alignment horizontal="center" vertical="center"/>
    </xf>
    <xf numFmtId="10" fontId="36" fillId="34" borderId="18" xfId="51" applyNumberFormat="1" applyFont="1" applyFill="1" applyBorder="1" applyAlignment="1">
      <alignment horizontal="center" vertical="center"/>
    </xf>
    <xf numFmtId="10" fontId="36" fillId="34" borderId="21" xfId="51" applyNumberFormat="1" applyFont="1" applyFill="1" applyBorder="1" applyAlignment="1">
      <alignment horizontal="center" vertical="center"/>
    </xf>
    <xf numFmtId="0" fontId="36" fillId="34" borderId="34" xfId="51" applyNumberFormat="1" applyFont="1" applyFill="1" applyBorder="1" applyAlignment="1">
      <alignment horizontal="center" vertical="center"/>
    </xf>
    <xf numFmtId="0" fontId="36"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7" xfId="58" applyNumberFormat="1" applyFont="1" applyFill="1" applyBorder="1" applyAlignment="1">
      <alignment horizontal="center" vertical="center" wrapText="1"/>
    </xf>
    <xf numFmtId="1" fontId="2" fillId="40" borderId="37"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7" xfId="58" applyNumberFormat="1" applyFont="1" applyFill="1" applyBorder="1" applyAlignment="1">
      <alignment horizontal="center" vertical="center" wrapText="1"/>
    </xf>
    <xf numFmtId="179" fontId="2" fillId="37" borderId="37"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6" fillId="6" borderId="26" xfId="51" applyNumberFormat="1" applyFont="1" applyFill="1" applyBorder="1" applyAlignment="1">
      <alignment horizontal="center" vertical="center"/>
    </xf>
    <xf numFmtId="190" fontId="36" fillId="6" borderId="26" xfId="51" applyNumberFormat="1" applyFont="1" applyFill="1" applyBorder="1" applyAlignment="1">
      <alignment horizontal="center" vertical="center" wrapText="1"/>
    </xf>
    <xf numFmtId="190" fontId="36" fillId="6" borderId="26" xfId="51" applyNumberFormat="1" applyFont="1" applyFill="1" applyBorder="1" applyAlignment="1">
      <alignment vertical="center" wrapText="1"/>
    </xf>
    <xf numFmtId="10" fontId="36"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6" fillId="6" borderId="18" xfId="51" applyNumberFormat="1" applyFont="1" applyFill="1" applyBorder="1" applyAlignment="1">
      <alignment horizontal="center" vertical="center"/>
    </xf>
    <xf numFmtId="190" fontId="36" fillId="6" borderId="18" xfId="51" applyNumberFormat="1" applyFont="1" applyFill="1" applyBorder="1" applyAlignment="1">
      <alignment horizontal="center" vertical="center" wrapText="1"/>
    </xf>
    <xf numFmtId="190" fontId="36" fillId="6" borderId="18" xfId="51" applyNumberFormat="1" applyFont="1" applyFill="1" applyBorder="1" applyAlignment="1">
      <alignment vertical="center" wrapText="1"/>
    </xf>
    <xf numFmtId="10" fontId="36" fillId="34" borderId="18" xfId="58" applyNumberFormat="1" applyFont="1" applyFill="1" applyBorder="1" applyAlignment="1">
      <alignment horizontal="center" vertical="center"/>
    </xf>
    <xf numFmtId="9" fontId="36" fillId="34" borderId="34" xfId="58" applyFont="1" applyFill="1" applyBorder="1" applyAlignment="1">
      <alignment horizontal="center" vertical="center"/>
    </xf>
    <xf numFmtId="190" fontId="36" fillId="6" borderId="21" xfId="51" applyNumberFormat="1" applyFont="1" applyFill="1" applyBorder="1" applyAlignment="1">
      <alignment horizontal="center" vertical="center"/>
    </xf>
    <xf numFmtId="190" fontId="36" fillId="6" borderId="21" xfId="51" applyNumberFormat="1" applyFont="1" applyFill="1" applyBorder="1" applyAlignment="1">
      <alignment horizontal="center" vertical="center" wrapText="1"/>
    </xf>
    <xf numFmtId="190" fontId="36" fillId="6" borderId="21" xfId="51" applyNumberFormat="1" applyFont="1" applyFill="1" applyBorder="1" applyAlignment="1">
      <alignment vertical="center" wrapText="1"/>
    </xf>
    <xf numFmtId="9" fontId="36" fillId="34" borderId="35" xfId="58" applyFont="1" applyFill="1" applyBorder="1" applyAlignment="1">
      <alignment horizontal="center" vertical="center"/>
    </xf>
    <xf numFmtId="1" fontId="36" fillId="6" borderId="26" xfId="19" applyNumberFormat="1" applyBorder="1" applyAlignment="1">
      <alignment horizontal="center" vertical="center"/>
    </xf>
    <xf numFmtId="1" fontId="36" fillId="6" borderId="18" xfId="19" applyNumberFormat="1" applyBorder="1" applyAlignment="1">
      <alignment horizontal="center" vertical="center"/>
    </xf>
    <xf numFmtId="1" fontId="36" fillId="6" borderId="21" xfId="19" applyNumberFormat="1" applyBorder="1" applyAlignment="1">
      <alignment horizontal="center" vertical="center"/>
    </xf>
    <xf numFmtId="1" fontId="2" fillId="34" borderId="5" xfId="58" applyNumberFormat="1" applyFont="1" applyFill="1" applyBorder="1" applyAlignment="1">
      <alignment horizontal="center" vertical="center" wrapText="1"/>
    </xf>
    <xf numFmtId="10" fontId="36" fillId="6" borderId="18" xfId="19" applyNumberFormat="1" applyFill="1" applyBorder="1" applyAlignment="1">
      <alignment horizontal="center" vertical="center"/>
    </xf>
    <xf numFmtId="10" fontId="36" fillId="6" borderId="21" xfId="19" applyNumberFormat="1" applyFill="1" applyBorder="1" applyAlignment="1">
      <alignment horizontal="center" vertical="center"/>
    </xf>
    <xf numFmtId="10" fontId="36" fillId="34" borderId="21" xfId="58" applyNumberFormat="1" applyFont="1" applyFill="1" applyBorder="1" applyAlignment="1">
      <alignment horizontal="center" vertical="center"/>
    </xf>
    <xf numFmtId="9" fontId="2" fillId="34"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79" fontId="2" fillId="34" borderId="12" xfId="58" applyNumberFormat="1" applyFont="1" applyFill="1" applyBorder="1" applyAlignment="1">
      <alignment horizontal="center" vertical="center" wrapText="1"/>
    </xf>
    <xf numFmtId="9" fontId="36" fillId="6" borderId="26" xfId="58" applyFont="1" applyFill="1" applyBorder="1" applyAlignment="1">
      <alignment horizontal="center" vertical="center"/>
    </xf>
    <xf numFmtId="9" fontId="36" fillId="6" borderId="18" xfId="19" applyNumberFormat="1" applyFill="1" applyBorder="1" applyAlignment="1">
      <alignment horizontal="center" vertical="center"/>
    </xf>
    <xf numFmtId="9" fontId="36" fillId="6" borderId="21" xfId="19" applyNumberFormat="1" applyFill="1" applyBorder="1" applyAlignment="1">
      <alignment horizontal="center" vertical="center"/>
    </xf>
    <xf numFmtId="1" fontId="2" fillId="34" borderId="12" xfId="0" applyNumberFormat="1" applyFont="1" applyFill="1" applyBorder="1" applyAlignment="1">
      <alignment horizontal="center" vertical="center" wrapText="1"/>
    </xf>
    <xf numFmtId="10" fontId="2" fillId="37" borderId="37"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7"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6" fillId="6" borderId="39" xfId="51" applyNumberFormat="1" applyFont="1" applyFill="1" applyBorder="1" applyAlignment="1">
      <alignment horizontal="center" vertical="center" wrapText="1"/>
    </xf>
    <xf numFmtId="190" fontId="36" fillId="34" borderId="26" xfId="51" applyNumberFormat="1" applyFont="1" applyFill="1" applyBorder="1" applyAlignment="1">
      <alignment horizontal="center" vertical="center"/>
    </xf>
    <xf numFmtId="1" fontId="36" fillId="6" borderId="26" xfId="19" applyNumberFormat="1" applyBorder="1" applyAlignment="1">
      <alignment vertical="center"/>
    </xf>
    <xf numFmtId="190" fontId="36" fillId="34" borderId="18" xfId="51" applyNumberFormat="1" applyFont="1" applyFill="1" applyBorder="1" applyAlignment="1">
      <alignment horizontal="center" vertical="center"/>
    </xf>
    <xf numFmtId="190" fontId="36" fillId="34" borderId="34" xfId="51" applyNumberFormat="1" applyFont="1" applyFill="1" applyBorder="1" applyAlignment="1">
      <alignment horizontal="center" vertical="center"/>
    </xf>
    <xf numFmtId="190" fontId="36" fillId="34" borderId="33" xfId="51" applyNumberFormat="1" applyFont="1" applyFill="1" applyBorder="1" applyAlignment="1">
      <alignment horizontal="center" vertical="center"/>
    </xf>
    <xf numFmtId="190" fontId="36" fillId="34" borderId="35" xfId="51" applyNumberFormat="1" applyFont="1" applyFill="1" applyBorder="1" applyAlignment="1">
      <alignment horizontal="center" vertical="center"/>
    </xf>
    <xf numFmtId="1" fontId="36" fillId="6" borderId="18" xfId="19" applyNumberFormat="1" applyBorder="1" applyAlignment="1">
      <alignment horizontal="right" vertical="center"/>
    </xf>
    <xf numFmtId="10" fontId="36" fillId="34" borderId="32" xfId="51" applyNumberFormat="1" applyFont="1" applyFill="1" applyBorder="1" applyAlignment="1">
      <alignment horizontal="center" vertical="center"/>
    </xf>
    <xf numFmtId="10" fontId="36"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43" fontId="36" fillId="6" borderId="26" xfId="51"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57" fillId="42" borderId="12"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58" fillId="34" borderId="12" xfId="0" applyFont="1" applyFill="1" applyBorder="1" applyAlignment="1">
      <alignment horizontal="justify" vertical="center" wrapText="1"/>
    </xf>
    <xf numFmtId="0" fontId="58" fillId="34" borderId="13" xfId="0" applyFont="1" applyFill="1" applyBorder="1" applyAlignment="1">
      <alignment horizontal="justify" vertical="center" wrapText="1"/>
    </xf>
    <xf numFmtId="0" fontId="58"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10" fillId="34" borderId="13"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18">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25"/>
          <c:w val="0.87375"/>
          <c:h val="0.9497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36396695"/>
        <c:axId val="59134800"/>
      </c:bar3DChart>
      <c:catAx>
        <c:axId val="36396695"/>
        <c:scaling>
          <c:orientation val="minMax"/>
        </c:scaling>
        <c:axPos val="b"/>
        <c:delete val="0"/>
        <c:numFmt formatCode="General" sourceLinked="1"/>
        <c:majorTickMark val="none"/>
        <c:minorTickMark val="none"/>
        <c:tickLblPos val="nextTo"/>
        <c:spPr>
          <a:ln w="3175">
            <a:solidFill>
              <a:srgbClr val="808080"/>
            </a:solidFill>
          </a:ln>
        </c:spPr>
        <c:crossAx val="59134800"/>
        <c:crosses val="autoZero"/>
        <c:auto val="1"/>
        <c:lblOffset val="100"/>
        <c:tickLblSkip val="1"/>
        <c:noMultiLvlLbl val="0"/>
      </c:catAx>
      <c:valAx>
        <c:axId val="5913480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6396695"/>
        <c:crossesAt val="1"/>
        <c:crossBetween val="between"/>
        <c:dispUnits/>
        <c:majorUnit val="0.5"/>
      </c:valAx>
      <c:spPr>
        <a:noFill/>
        <a:ln>
          <a:noFill/>
        </a:ln>
      </c:spPr>
    </c:plotArea>
    <c:legend>
      <c:legendPos val="r"/>
      <c:layout>
        <c:manualLayout>
          <c:xMode val="edge"/>
          <c:yMode val="edge"/>
          <c:x val="0.877"/>
          <c:y val="0.4445"/>
          <c:w val="0.118"/>
          <c:h val="0.10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1"/>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62451153"/>
        <c:axId val="25189466"/>
      </c:bar3DChart>
      <c:catAx>
        <c:axId val="62451153"/>
        <c:scaling>
          <c:orientation val="minMax"/>
        </c:scaling>
        <c:axPos val="b"/>
        <c:delete val="0"/>
        <c:numFmt formatCode="General" sourceLinked="1"/>
        <c:majorTickMark val="none"/>
        <c:minorTickMark val="none"/>
        <c:tickLblPos val="nextTo"/>
        <c:spPr>
          <a:ln w="3175">
            <a:solidFill>
              <a:srgbClr val="808080"/>
            </a:solidFill>
          </a:ln>
        </c:spPr>
        <c:crossAx val="25189466"/>
        <c:crosses val="autoZero"/>
        <c:auto val="1"/>
        <c:lblOffset val="100"/>
        <c:tickLblSkip val="1"/>
        <c:noMultiLvlLbl val="0"/>
      </c:catAx>
      <c:valAx>
        <c:axId val="2518946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62451153"/>
        <c:crossesAt val="1"/>
        <c:crossBetween val="between"/>
        <c:dispUnits/>
        <c:majorUnit val="0.5"/>
      </c:valAx>
      <c:spPr>
        <a:noFill/>
        <a:ln>
          <a:noFill/>
        </a:ln>
      </c:spPr>
    </c:plotArea>
    <c:legend>
      <c:legendPos val="r"/>
      <c:layout>
        <c:manualLayout>
          <c:xMode val="edge"/>
          <c:yMode val="edge"/>
          <c:x val="0.89175"/>
          <c:y val="0.4285"/>
          <c:w val="0.10375"/>
          <c:h val="0.131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1"/>
          <c:h val="0.9235"/>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25378603"/>
        <c:axId val="27080836"/>
      </c:bar3DChart>
      <c:catAx>
        <c:axId val="25378603"/>
        <c:scaling>
          <c:orientation val="minMax"/>
        </c:scaling>
        <c:axPos val="b"/>
        <c:delete val="0"/>
        <c:numFmt formatCode="General" sourceLinked="1"/>
        <c:majorTickMark val="none"/>
        <c:minorTickMark val="none"/>
        <c:tickLblPos val="nextTo"/>
        <c:spPr>
          <a:ln w="3175">
            <a:solidFill>
              <a:srgbClr val="808080"/>
            </a:solidFill>
          </a:ln>
        </c:spPr>
        <c:crossAx val="27080836"/>
        <c:crosses val="autoZero"/>
        <c:auto val="1"/>
        <c:lblOffset val="100"/>
        <c:tickLblSkip val="1"/>
        <c:noMultiLvlLbl val="0"/>
      </c:catAx>
      <c:valAx>
        <c:axId val="2708083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5378603"/>
        <c:crossesAt val="1"/>
        <c:crossBetween val="between"/>
        <c:dispUnits/>
        <c:majorUnit val="1000"/>
      </c:valAx>
      <c:spPr>
        <a:noFill/>
        <a:ln>
          <a:noFill/>
        </a:ln>
      </c:spPr>
    </c:plotArea>
    <c:legend>
      <c:legendPos val="r"/>
      <c:layout>
        <c:manualLayout>
          <c:xMode val="edge"/>
          <c:yMode val="edge"/>
          <c:x val="0.89175"/>
          <c:y val="0.4285"/>
          <c:w val="0.10375"/>
          <c:h val="0.131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1"/>
          <c:h val="0.923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42400933"/>
        <c:axId val="46064078"/>
      </c:bar3DChart>
      <c:catAx>
        <c:axId val="42400933"/>
        <c:scaling>
          <c:orientation val="minMax"/>
        </c:scaling>
        <c:axPos val="b"/>
        <c:delete val="0"/>
        <c:numFmt formatCode="General" sourceLinked="1"/>
        <c:majorTickMark val="none"/>
        <c:minorTickMark val="none"/>
        <c:tickLblPos val="nextTo"/>
        <c:spPr>
          <a:ln w="3175">
            <a:solidFill>
              <a:srgbClr val="808080"/>
            </a:solidFill>
          </a:ln>
        </c:spPr>
        <c:crossAx val="46064078"/>
        <c:crosses val="autoZero"/>
        <c:auto val="1"/>
        <c:lblOffset val="100"/>
        <c:tickLblSkip val="1"/>
        <c:noMultiLvlLbl val="0"/>
      </c:catAx>
      <c:valAx>
        <c:axId val="4606407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2400933"/>
        <c:crossesAt val="1"/>
        <c:crossBetween val="between"/>
        <c:dispUnits/>
        <c:majorUnit val="0.5"/>
      </c:valAx>
      <c:spPr>
        <a:noFill/>
        <a:ln>
          <a:noFill/>
        </a:ln>
      </c:spPr>
    </c:plotArea>
    <c:legend>
      <c:legendPos val="r"/>
      <c:layout>
        <c:manualLayout>
          <c:xMode val="edge"/>
          <c:yMode val="edge"/>
          <c:x val="0.89175"/>
          <c:y val="0.4285"/>
          <c:w val="0.10375"/>
          <c:h val="0.131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5"/>
          <c:w val="0.774"/>
          <c:h val="0.927"/>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11923519"/>
        <c:axId val="40202808"/>
      </c:bar3DChart>
      <c:catAx>
        <c:axId val="11923519"/>
        <c:scaling>
          <c:orientation val="minMax"/>
        </c:scaling>
        <c:axPos val="b"/>
        <c:delete val="0"/>
        <c:numFmt formatCode="General" sourceLinked="1"/>
        <c:majorTickMark val="none"/>
        <c:minorTickMark val="none"/>
        <c:tickLblPos val="nextTo"/>
        <c:spPr>
          <a:ln w="3175">
            <a:solidFill>
              <a:srgbClr val="808080"/>
            </a:solidFill>
          </a:ln>
        </c:spPr>
        <c:crossAx val="40202808"/>
        <c:crosses val="autoZero"/>
        <c:auto val="1"/>
        <c:lblOffset val="100"/>
        <c:tickLblSkip val="1"/>
        <c:noMultiLvlLbl val="0"/>
      </c:catAx>
      <c:valAx>
        <c:axId val="40202808"/>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1923519"/>
        <c:crossesAt val="1"/>
        <c:crossBetween val="between"/>
        <c:dispUnits/>
        <c:majorUnit val="0.05000000000000001"/>
      </c:valAx>
      <c:spPr>
        <a:noFill/>
        <a:ln>
          <a:noFill/>
        </a:ln>
      </c:spPr>
    </c:plotArea>
    <c:legend>
      <c:legendPos val="r"/>
      <c:layout>
        <c:manualLayout>
          <c:xMode val="edge"/>
          <c:yMode val="edge"/>
          <c:x val="0.851"/>
          <c:y val="0.41425"/>
          <c:w val="0.14575"/>
          <c:h val="0.375"/>
        </c:manualLayout>
      </c:layout>
      <c:overlay val="0"/>
      <c:spPr>
        <a:noFill/>
        <a:ln w="3175">
          <a:noFill/>
        </a:ln>
      </c:spPr>
      <c:txPr>
        <a:bodyPr vert="horz" rot="0"/>
        <a:lstStyle/>
        <a:p>
          <a:pPr>
            <a:defRPr lang="en-US" cap="none" sz="96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25"/>
          <c:w val="0.8755"/>
          <c:h val="0.923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26280953"/>
        <c:axId val="35201986"/>
      </c:bar3DChart>
      <c:catAx>
        <c:axId val="26280953"/>
        <c:scaling>
          <c:orientation val="minMax"/>
        </c:scaling>
        <c:axPos val="b"/>
        <c:delete val="0"/>
        <c:numFmt formatCode="General" sourceLinked="1"/>
        <c:majorTickMark val="none"/>
        <c:minorTickMark val="none"/>
        <c:tickLblPos val="nextTo"/>
        <c:spPr>
          <a:ln w="3175">
            <a:solidFill>
              <a:srgbClr val="808080"/>
            </a:solidFill>
          </a:ln>
        </c:spPr>
        <c:crossAx val="35201986"/>
        <c:crosses val="autoZero"/>
        <c:auto val="1"/>
        <c:lblOffset val="100"/>
        <c:tickLblSkip val="1"/>
        <c:noMultiLvlLbl val="0"/>
      </c:catAx>
      <c:valAx>
        <c:axId val="3520198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6280953"/>
        <c:crossesAt val="1"/>
        <c:crossBetween val="between"/>
        <c:dispUnits/>
        <c:majorUnit val="0.2"/>
      </c:valAx>
      <c:spPr>
        <a:noFill/>
        <a:ln>
          <a:noFill/>
        </a:ln>
      </c:spPr>
    </c:plotArea>
    <c:legend>
      <c:legendPos val="r"/>
      <c:layout>
        <c:manualLayout>
          <c:xMode val="edge"/>
          <c:yMode val="edge"/>
          <c:x val="0.8955"/>
          <c:y val="0.4285"/>
          <c:w val="0.10025"/>
          <c:h val="0.131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611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887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208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4963775"/>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3">
      <selection activeCell="K50" sqref="K50"/>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46" t="s">
        <v>6</v>
      </c>
    </row>
    <row r="4" spans="1:15" ht="14.25" customHeight="1" thickBot="1">
      <c r="A4" s="12"/>
      <c r="B4" s="13"/>
      <c r="C4" s="14"/>
      <c r="D4" s="14"/>
      <c r="E4" s="14"/>
      <c r="F4" s="14"/>
      <c r="G4" s="14"/>
      <c r="H4" s="14"/>
      <c r="I4" s="14"/>
      <c r="J4" s="14"/>
      <c r="K4" s="15"/>
      <c r="L4" s="15"/>
      <c r="M4" s="16"/>
      <c r="O4" s="46" t="s">
        <v>8</v>
      </c>
    </row>
    <row r="5" spans="1:15" ht="13.5" thickBot="1">
      <c r="A5" s="220" t="s">
        <v>60</v>
      </c>
      <c r="B5" s="221"/>
      <c r="C5" s="221"/>
      <c r="D5" s="221"/>
      <c r="E5" s="221"/>
      <c r="F5" s="221"/>
      <c r="G5" s="221"/>
      <c r="H5" s="221"/>
      <c r="I5" s="221"/>
      <c r="J5" s="221"/>
      <c r="K5" s="221"/>
      <c r="L5" s="221"/>
      <c r="M5" s="222"/>
      <c r="O5" s="46"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46" t="s">
        <v>13</v>
      </c>
    </row>
    <row r="8" spans="1:15" ht="30" customHeight="1" thickBot="1">
      <c r="A8" s="215" t="s">
        <v>4</v>
      </c>
      <c r="B8" s="216"/>
      <c r="C8" s="223" t="s">
        <v>122</v>
      </c>
      <c r="D8" s="224"/>
      <c r="E8" s="224"/>
      <c r="F8" s="224"/>
      <c r="G8" s="224"/>
      <c r="H8" s="224"/>
      <c r="I8" s="224"/>
      <c r="J8" s="224"/>
      <c r="K8" s="224"/>
      <c r="L8" s="224"/>
      <c r="M8" s="225"/>
      <c r="O8" s="46" t="s">
        <v>18</v>
      </c>
    </row>
    <row r="9" spans="1:16" ht="30" customHeight="1" thickBot="1">
      <c r="A9" s="215" t="s">
        <v>5</v>
      </c>
      <c r="B9" s="216"/>
      <c r="C9" s="217" t="s">
        <v>67</v>
      </c>
      <c r="D9" s="218"/>
      <c r="E9" s="218"/>
      <c r="F9" s="218"/>
      <c r="G9" s="218"/>
      <c r="H9" s="218"/>
      <c r="I9" s="218"/>
      <c r="J9" s="218"/>
      <c r="K9" s="218"/>
      <c r="L9" s="218"/>
      <c r="M9" s="219"/>
      <c r="O9" s="46" t="s">
        <v>20</v>
      </c>
      <c r="P9" s="17"/>
    </row>
    <row r="10" spans="1:15" ht="13.5" thickBot="1">
      <c r="A10" s="2"/>
      <c r="B10" s="49"/>
      <c r="C10" s="49"/>
      <c r="D10" s="49"/>
      <c r="E10" s="49"/>
      <c r="F10" s="49"/>
      <c r="G10" s="49"/>
      <c r="H10" s="49"/>
      <c r="I10" s="49"/>
      <c r="J10" s="49"/>
      <c r="K10" s="49"/>
      <c r="L10" s="49"/>
      <c r="M10" s="44"/>
      <c r="O10" s="20" t="s">
        <v>74</v>
      </c>
    </row>
    <row r="11" spans="1:15" ht="30" customHeight="1" thickBot="1">
      <c r="A11" s="215" t="s">
        <v>7</v>
      </c>
      <c r="B11" s="216"/>
      <c r="C11" s="226" t="s">
        <v>137</v>
      </c>
      <c r="D11" s="227"/>
      <c r="E11" s="227"/>
      <c r="F11" s="227"/>
      <c r="G11" s="227"/>
      <c r="H11" s="227"/>
      <c r="I11" s="227"/>
      <c r="J11" s="227"/>
      <c r="K11" s="27" t="s">
        <v>82</v>
      </c>
      <c r="L11" s="228" t="s">
        <v>130</v>
      </c>
      <c r="M11" s="229"/>
      <c r="O11" s="46" t="s">
        <v>21</v>
      </c>
    </row>
    <row r="12" spans="1:15" ht="30" customHeight="1" thickBot="1">
      <c r="A12" s="215" t="s">
        <v>9</v>
      </c>
      <c r="B12" s="216"/>
      <c r="C12" s="223" t="s">
        <v>126</v>
      </c>
      <c r="D12" s="224"/>
      <c r="E12" s="224"/>
      <c r="F12" s="224"/>
      <c r="G12" s="224"/>
      <c r="H12" s="224"/>
      <c r="I12" s="224"/>
      <c r="J12" s="224"/>
      <c r="K12" s="224"/>
      <c r="L12" s="224"/>
      <c r="M12" s="225"/>
      <c r="O12" s="46" t="s">
        <v>0</v>
      </c>
    </row>
    <row r="13" spans="1:15" ht="30" customHeight="1" thickBot="1">
      <c r="A13" s="215" t="s">
        <v>96</v>
      </c>
      <c r="B13" s="216"/>
      <c r="C13" s="223" t="s">
        <v>140</v>
      </c>
      <c r="D13" s="224"/>
      <c r="E13" s="224"/>
      <c r="F13" s="224"/>
      <c r="G13" s="224"/>
      <c r="H13" s="224"/>
      <c r="I13" s="224"/>
      <c r="J13" s="224"/>
      <c r="K13" s="224"/>
      <c r="L13" s="224"/>
      <c r="M13" s="225"/>
      <c r="O13" s="1" t="s">
        <v>119</v>
      </c>
    </row>
    <row r="14" spans="1:15" ht="30" customHeight="1" thickBot="1">
      <c r="A14" s="215" t="s">
        <v>106</v>
      </c>
      <c r="B14" s="216"/>
      <c r="C14" s="223" t="s">
        <v>109</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46" t="s">
        <v>24</v>
      </c>
    </row>
    <row r="16" spans="1:15" ht="13.5" thickBot="1">
      <c r="A16" s="2"/>
      <c r="B16" s="49"/>
      <c r="C16" s="49"/>
      <c r="D16" s="49"/>
      <c r="E16" s="49"/>
      <c r="F16" s="49"/>
      <c r="G16" s="49"/>
      <c r="H16" s="49"/>
      <c r="I16" s="49"/>
      <c r="J16" s="49"/>
      <c r="K16" s="49"/>
      <c r="L16" s="49"/>
      <c r="M16" s="44"/>
      <c r="O16" s="46"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46" t="s">
        <v>27</v>
      </c>
    </row>
    <row r="19" spans="1:15" ht="30" customHeight="1" thickBot="1">
      <c r="A19" s="253" t="s">
        <v>161</v>
      </c>
      <c r="B19" s="254"/>
      <c r="C19" s="233" t="s">
        <v>86</v>
      </c>
      <c r="D19" s="234"/>
      <c r="E19" s="4">
        <v>1</v>
      </c>
      <c r="F19" s="239" t="s">
        <v>124</v>
      </c>
      <c r="G19" s="240"/>
      <c r="H19" s="241"/>
      <c r="I19" s="52" t="s">
        <v>86</v>
      </c>
      <c r="J19" s="242" t="s">
        <v>125</v>
      </c>
      <c r="K19" s="243"/>
      <c r="L19" s="244"/>
      <c r="M19" s="7" t="s">
        <v>119</v>
      </c>
      <c r="O19" s="46" t="s">
        <v>28</v>
      </c>
    </row>
    <row r="20" spans="1:15" ht="30" customHeight="1" thickBot="1">
      <c r="A20" s="255"/>
      <c r="B20" s="256"/>
      <c r="C20" s="235"/>
      <c r="D20" s="236"/>
      <c r="E20" s="4">
        <v>2</v>
      </c>
      <c r="F20" s="239" t="s">
        <v>139</v>
      </c>
      <c r="G20" s="240"/>
      <c r="H20" s="241"/>
      <c r="I20" s="52" t="s">
        <v>86</v>
      </c>
      <c r="J20" s="242" t="s">
        <v>138</v>
      </c>
      <c r="K20" s="243"/>
      <c r="L20" s="244"/>
      <c r="M20" s="7" t="s">
        <v>119</v>
      </c>
      <c r="O20" s="46" t="s">
        <v>3</v>
      </c>
    </row>
    <row r="21" spans="1:15" ht="30" customHeight="1" thickBot="1">
      <c r="A21" s="255"/>
      <c r="B21" s="256"/>
      <c r="C21" s="235"/>
      <c r="D21" s="236"/>
      <c r="E21" s="4"/>
      <c r="F21" s="239"/>
      <c r="G21" s="240"/>
      <c r="H21" s="241"/>
      <c r="I21" s="52"/>
      <c r="J21" s="242"/>
      <c r="K21" s="243"/>
      <c r="L21" s="244"/>
      <c r="M21" s="7"/>
      <c r="O21" s="46" t="s">
        <v>29</v>
      </c>
    </row>
    <row r="22" spans="1:15" ht="30" customHeight="1" thickBot="1">
      <c r="A22" s="257"/>
      <c r="B22" s="258"/>
      <c r="C22" s="237"/>
      <c r="D22" s="238"/>
      <c r="E22" s="4"/>
      <c r="F22" s="239"/>
      <c r="G22" s="240"/>
      <c r="H22" s="241"/>
      <c r="I22" s="52"/>
      <c r="J22" s="242"/>
      <c r="K22" s="243"/>
      <c r="L22" s="244"/>
      <c r="M22" s="7"/>
      <c r="O22" s="46"/>
    </row>
    <row r="23" spans="1:40" ht="13.5" thickBot="1">
      <c r="A23" s="2"/>
      <c r="B23" s="49"/>
      <c r="C23" s="49"/>
      <c r="D23" s="49"/>
      <c r="E23" s="49"/>
      <c r="F23" s="49"/>
      <c r="G23" s="49"/>
      <c r="H23" s="49"/>
      <c r="I23" s="49"/>
      <c r="J23" s="49"/>
      <c r="K23" s="49"/>
      <c r="L23" s="49"/>
      <c r="M23" s="44"/>
      <c r="O23" s="20" t="s">
        <v>70</v>
      </c>
      <c r="AN23" s="1">
        <v>2002</v>
      </c>
    </row>
    <row r="24" spans="1:40" ht="45.75" customHeight="1" thickBot="1">
      <c r="A24" s="6" t="s">
        <v>22</v>
      </c>
      <c r="B24" s="51" t="s">
        <v>6</v>
      </c>
      <c r="C24" s="40" t="s">
        <v>73</v>
      </c>
      <c r="D24" s="51" t="s">
        <v>18</v>
      </c>
      <c r="E24" s="6" t="s">
        <v>23</v>
      </c>
      <c r="F24" s="71">
        <v>1</v>
      </c>
      <c r="G24" s="6" t="s">
        <v>133</v>
      </c>
      <c r="H24" s="70">
        <v>1</v>
      </c>
      <c r="I24" s="6" t="s">
        <v>104</v>
      </c>
      <c r="J24" s="72">
        <v>2018</v>
      </c>
      <c r="K24" s="6" t="s">
        <v>105</v>
      </c>
      <c r="L24" s="261" t="s">
        <v>127</v>
      </c>
      <c r="M24" s="262"/>
      <c r="O24" s="68" t="s">
        <v>48</v>
      </c>
      <c r="AN24" s="1">
        <f>AN23+1</f>
        <v>2003</v>
      </c>
    </row>
    <row r="25" spans="1:15" ht="16.5" customHeight="1" thickBot="1">
      <c r="A25" s="250" t="s">
        <v>26</v>
      </c>
      <c r="B25" s="269" t="s">
        <v>119</v>
      </c>
      <c r="C25" s="250" t="s">
        <v>75</v>
      </c>
      <c r="D25" s="269" t="s">
        <v>119</v>
      </c>
      <c r="E25" s="250" t="s">
        <v>113</v>
      </c>
      <c r="F25" s="56" t="s">
        <v>116</v>
      </c>
      <c r="G25" s="47">
        <v>2016</v>
      </c>
      <c r="H25" s="47">
        <v>2017</v>
      </c>
      <c r="I25" s="47">
        <v>2018</v>
      </c>
      <c r="J25" s="47">
        <v>2019</v>
      </c>
      <c r="K25" s="47">
        <v>2020</v>
      </c>
      <c r="L25" s="265" t="s">
        <v>134</v>
      </c>
      <c r="M25" s="266"/>
      <c r="O25" s="68" t="s">
        <v>49</v>
      </c>
    </row>
    <row r="26" spans="1:15" ht="30" customHeight="1" thickBot="1">
      <c r="A26" s="251"/>
      <c r="B26" s="270"/>
      <c r="C26" s="251"/>
      <c r="D26" s="270"/>
      <c r="E26" s="252"/>
      <c r="F26" s="53" t="s">
        <v>114</v>
      </c>
      <c r="G26" s="55">
        <v>1</v>
      </c>
      <c r="H26" s="73">
        <v>1</v>
      </c>
      <c r="I26" s="73">
        <v>1</v>
      </c>
      <c r="J26" s="73">
        <v>1</v>
      </c>
      <c r="K26" s="73">
        <v>1</v>
      </c>
      <c r="L26" s="267">
        <v>1</v>
      </c>
      <c r="M26" s="268"/>
      <c r="O26" s="68" t="s">
        <v>61</v>
      </c>
    </row>
    <row r="27" spans="1:15" ht="30" customHeight="1" thickBot="1">
      <c r="A27" s="60"/>
      <c r="B27" s="58"/>
      <c r="C27" s="57"/>
      <c r="D27" s="57"/>
      <c r="E27" s="251"/>
      <c r="F27" s="59" t="s">
        <v>115</v>
      </c>
      <c r="G27" s="54">
        <v>0.93</v>
      </c>
      <c r="H27" s="73">
        <v>1</v>
      </c>
      <c r="I27" s="73">
        <v>1</v>
      </c>
      <c r="J27" s="73">
        <v>1</v>
      </c>
      <c r="K27" s="73"/>
      <c r="L27" s="267"/>
      <c r="M27" s="268"/>
      <c r="O27" s="69" t="s">
        <v>62</v>
      </c>
    </row>
    <row r="28" spans="1:40" ht="13.5" thickBot="1">
      <c r="A28" s="2"/>
      <c r="B28" s="49"/>
      <c r="C28" s="49"/>
      <c r="D28" s="49"/>
      <c r="E28" s="49"/>
      <c r="F28" s="49"/>
      <c r="G28" s="49"/>
      <c r="H28" s="49"/>
      <c r="I28" s="49"/>
      <c r="J28" s="49"/>
      <c r="K28" s="49"/>
      <c r="L28" s="49"/>
      <c r="M28" s="44"/>
      <c r="O28" s="68" t="s">
        <v>50</v>
      </c>
      <c r="AN28" s="1" t="e">
        <f>#REF!+1</f>
        <v>#REF!</v>
      </c>
    </row>
    <row r="29" spans="1:40" ht="24.75" customHeight="1" thickBot="1">
      <c r="A29" s="200" t="s">
        <v>94</v>
      </c>
      <c r="B29" s="201"/>
      <c r="C29" s="202"/>
      <c r="D29" s="248" t="s">
        <v>77</v>
      </c>
      <c r="E29" s="249"/>
      <c r="F29" s="106">
        <v>0.2</v>
      </c>
      <c r="G29" s="107" t="s">
        <v>87</v>
      </c>
      <c r="H29" s="108">
        <v>0.3</v>
      </c>
      <c r="I29" s="271" t="s">
        <v>88</v>
      </c>
      <c r="J29" s="272"/>
      <c r="K29" s="24"/>
      <c r="L29" s="273"/>
      <c r="M29" s="234"/>
      <c r="O29" s="68" t="s">
        <v>51</v>
      </c>
      <c r="AN29" s="1" t="e">
        <f>AN28+1</f>
        <v>#REF!</v>
      </c>
    </row>
    <row r="30" spans="1:40" ht="24.75" customHeight="1" thickBot="1">
      <c r="A30" s="245"/>
      <c r="B30" s="246"/>
      <c r="C30" s="247"/>
      <c r="D30" s="275" t="s">
        <v>78</v>
      </c>
      <c r="E30" s="276"/>
      <c r="F30" s="109">
        <v>0.11</v>
      </c>
      <c r="G30" s="110" t="s">
        <v>87</v>
      </c>
      <c r="H30" s="111">
        <v>0.19</v>
      </c>
      <c r="I30" s="22"/>
      <c r="J30" s="23"/>
      <c r="K30" s="23"/>
      <c r="L30" s="259"/>
      <c r="M30" s="236"/>
      <c r="O30" s="68" t="s">
        <v>52</v>
      </c>
      <c r="AN30" s="1" t="e">
        <f>#REF!+1</f>
        <v>#REF!</v>
      </c>
    </row>
    <row r="31" spans="1:40" ht="24.75" customHeight="1" thickBot="1">
      <c r="A31" s="203"/>
      <c r="B31" s="204"/>
      <c r="C31" s="205"/>
      <c r="D31" s="263" t="s">
        <v>79</v>
      </c>
      <c r="E31" s="264"/>
      <c r="F31" s="112">
        <v>0</v>
      </c>
      <c r="G31" s="113" t="s">
        <v>87</v>
      </c>
      <c r="H31" s="114">
        <v>0.1</v>
      </c>
      <c r="I31" s="25"/>
      <c r="J31" s="26"/>
      <c r="K31" s="26"/>
      <c r="L31" s="274"/>
      <c r="M31" s="238"/>
      <c r="O31" s="84" t="s">
        <v>135</v>
      </c>
      <c r="AN31" s="1" t="e">
        <f>#REF!+1</f>
        <v>#REF!</v>
      </c>
    </row>
    <row r="32" spans="1:40" ht="13.5" thickBot="1">
      <c r="A32" s="2"/>
      <c r="B32" s="49"/>
      <c r="C32" s="49"/>
      <c r="D32" s="49"/>
      <c r="E32" s="49"/>
      <c r="F32" s="49"/>
      <c r="G32" s="49"/>
      <c r="H32" s="49"/>
      <c r="I32" s="49"/>
      <c r="J32" s="49"/>
      <c r="K32" s="49"/>
      <c r="L32" s="49"/>
      <c r="M32" s="44"/>
      <c r="O32" s="68" t="s">
        <v>64</v>
      </c>
      <c r="AN32" s="1" t="e">
        <f>#REF!+1</f>
        <v>#REF!</v>
      </c>
    </row>
    <row r="33" spans="1:40" ht="13.5" customHeight="1" thickBot="1">
      <c r="A33" s="220" t="s">
        <v>30</v>
      </c>
      <c r="B33" s="221"/>
      <c r="C33" s="221"/>
      <c r="D33" s="221"/>
      <c r="E33" s="221"/>
      <c r="F33" s="221"/>
      <c r="G33" s="221"/>
      <c r="H33" s="221"/>
      <c r="I33" s="221"/>
      <c r="J33" s="221"/>
      <c r="K33" s="221"/>
      <c r="L33" s="221"/>
      <c r="M33" s="222"/>
      <c r="O33" s="68" t="s">
        <v>54</v>
      </c>
      <c r="AN33" s="1" t="e">
        <f>AN32+1</f>
        <v>#REF!</v>
      </c>
    </row>
    <row r="34" spans="1:40" ht="13.5" thickBot="1">
      <c r="A34" s="2"/>
      <c r="B34" s="49"/>
      <c r="C34" s="49"/>
      <c r="D34" s="49"/>
      <c r="E34" s="49"/>
      <c r="F34" s="49"/>
      <c r="G34" s="49"/>
      <c r="H34" s="49"/>
      <c r="I34" s="49"/>
      <c r="J34" s="49"/>
      <c r="K34" s="49"/>
      <c r="L34" s="49"/>
      <c r="M34" s="44"/>
      <c r="O34" s="68" t="s">
        <v>55</v>
      </c>
      <c r="AN34" s="1" t="e">
        <f>AN33+1</f>
        <v>#REF!</v>
      </c>
    </row>
    <row r="35" spans="1:38" ht="71.25" customHeight="1" thickBot="1">
      <c r="A35" s="50"/>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9"/>
      <c r="K35" s="49"/>
      <c r="L35" s="49"/>
      <c r="M35" s="61"/>
      <c r="O35" s="68" t="s">
        <v>53</v>
      </c>
      <c r="AI35"/>
      <c r="AL35" s="1"/>
    </row>
    <row r="36" spans="1:38" ht="27" customHeight="1">
      <c r="A36" s="50"/>
      <c r="B36" s="116" t="s">
        <v>33</v>
      </c>
      <c r="C36" s="117">
        <v>0.2</v>
      </c>
      <c r="D36" s="118">
        <v>0.2</v>
      </c>
      <c r="E36" s="183">
        <v>1</v>
      </c>
      <c r="F36" s="119"/>
      <c r="G36" s="119"/>
      <c r="H36" s="120">
        <f>+D36/E36</f>
        <v>0.2</v>
      </c>
      <c r="I36" s="104"/>
      <c r="J36" s="49"/>
      <c r="K36" s="49"/>
      <c r="L36" s="49"/>
      <c r="M36" s="61"/>
      <c r="O36" s="68" t="s">
        <v>65</v>
      </c>
      <c r="AI36"/>
      <c r="AL36" s="1"/>
    </row>
    <row r="37" spans="1:38" ht="27" customHeight="1">
      <c r="A37" s="50"/>
      <c r="B37" s="31" t="s">
        <v>34</v>
      </c>
      <c r="C37" s="95">
        <v>0.25</v>
      </c>
      <c r="D37" s="96">
        <v>0.25</v>
      </c>
      <c r="E37" s="96">
        <v>1</v>
      </c>
      <c r="F37" s="28"/>
      <c r="G37" s="28"/>
      <c r="H37" s="100">
        <f>+D37/E37</f>
        <v>0.25</v>
      </c>
      <c r="I37" s="102">
        <f>+H36+H37</f>
        <v>0.45</v>
      </c>
      <c r="J37" s="49"/>
      <c r="K37" s="49"/>
      <c r="L37" s="49"/>
      <c r="M37" s="61"/>
      <c r="O37" s="68" t="s">
        <v>66</v>
      </c>
      <c r="AI37"/>
      <c r="AL37" s="1"/>
    </row>
    <row r="38" spans="1:38" ht="27" customHeight="1">
      <c r="A38" s="50"/>
      <c r="B38" s="31" t="s">
        <v>35</v>
      </c>
      <c r="C38" s="95">
        <v>0.25</v>
      </c>
      <c r="D38" s="96">
        <v>0.25</v>
      </c>
      <c r="E38" s="96">
        <v>1</v>
      </c>
      <c r="F38" s="28"/>
      <c r="G38" s="28"/>
      <c r="H38" s="100">
        <f>+D38/E38</f>
        <v>0.25</v>
      </c>
      <c r="I38" s="102">
        <f>+I37+H38</f>
        <v>0.7</v>
      </c>
      <c r="J38" s="49"/>
      <c r="K38" s="49"/>
      <c r="L38" s="49"/>
      <c r="M38" s="61"/>
      <c r="O38" s="20" t="s">
        <v>69</v>
      </c>
      <c r="AI38"/>
      <c r="AL38" s="1"/>
    </row>
    <row r="39" spans="1:38" ht="27" customHeight="1" thickBot="1">
      <c r="A39" s="50"/>
      <c r="B39" s="32" t="s">
        <v>36</v>
      </c>
      <c r="C39" s="97">
        <v>0.3</v>
      </c>
      <c r="D39" s="98"/>
      <c r="E39" s="98"/>
      <c r="F39" s="33"/>
      <c r="G39" s="33"/>
      <c r="H39" s="115" t="e">
        <f>+D39/E39</f>
        <v>#DIV/0!</v>
      </c>
      <c r="I39" s="103" t="e">
        <f>+I38+H39</f>
        <v>#DIV/0!</v>
      </c>
      <c r="J39" s="49"/>
      <c r="K39" s="49"/>
      <c r="L39" s="49"/>
      <c r="M39" s="61"/>
      <c r="O39" s="8" t="s">
        <v>67</v>
      </c>
      <c r="AI39"/>
      <c r="AL39" s="1"/>
    </row>
    <row r="40" spans="1:16" ht="12.75">
      <c r="A40" s="2"/>
      <c r="B40" s="49"/>
      <c r="C40" s="49"/>
      <c r="D40" s="49"/>
      <c r="E40" s="49"/>
      <c r="F40" s="49"/>
      <c r="G40" s="49"/>
      <c r="H40" s="49"/>
      <c r="I40" s="49"/>
      <c r="J40" s="49"/>
      <c r="K40" s="49"/>
      <c r="L40" s="49"/>
      <c r="M40" s="44"/>
      <c r="N40" s="45"/>
      <c r="O40" s="8" t="s">
        <v>68</v>
      </c>
      <c r="P40" s="45"/>
    </row>
    <row r="41" spans="1:40" ht="12.75">
      <c r="A41" s="2"/>
      <c r="B41" s="49"/>
      <c r="C41" s="49"/>
      <c r="D41" s="49"/>
      <c r="E41" s="49"/>
      <c r="F41" s="49"/>
      <c r="G41" s="49"/>
      <c r="H41" s="49"/>
      <c r="I41" s="49"/>
      <c r="J41" s="49"/>
      <c r="K41" s="49"/>
      <c r="L41" s="49"/>
      <c r="M41" s="44"/>
      <c r="O41" s="8" t="s">
        <v>56</v>
      </c>
      <c r="AN41" s="1" t="e">
        <f>#REF!+1</f>
        <v>#REF!</v>
      </c>
    </row>
    <row r="42" spans="1:15" ht="12.75">
      <c r="A42" s="2"/>
      <c r="B42" s="49"/>
      <c r="C42" s="49"/>
      <c r="D42" s="49"/>
      <c r="E42" s="49"/>
      <c r="F42" s="49"/>
      <c r="G42" s="49"/>
      <c r="H42" s="49"/>
      <c r="I42" s="49"/>
      <c r="J42" s="49"/>
      <c r="K42" s="49"/>
      <c r="L42" s="49"/>
      <c r="M42" s="44"/>
      <c r="O42" s="8" t="s">
        <v>46</v>
      </c>
    </row>
    <row r="43" spans="1:15" ht="12.75">
      <c r="A43" s="2"/>
      <c r="B43" s="49"/>
      <c r="C43" s="49"/>
      <c r="D43" s="49"/>
      <c r="E43" s="49"/>
      <c r="F43" s="49"/>
      <c r="G43" s="49"/>
      <c r="H43" s="49"/>
      <c r="I43" s="49"/>
      <c r="J43" s="49"/>
      <c r="K43" s="49"/>
      <c r="L43" s="49"/>
      <c r="M43" s="44"/>
      <c r="O43" s="46" t="s">
        <v>47</v>
      </c>
    </row>
    <row r="44" spans="1:15" ht="12.75">
      <c r="A44" s="2"/>
      <c r="B44" s="49"/>
      <c r="C44" s="49"/>
      <c r="D44" s="49"/>
      <c r="E44" s="49"/>
      <c r="F44" s="49"/>
      <c r="G44" s="49"/>
      <c r="H44" s="49"/>
      <c r="I44" s="49"/>
      <c r="J44" s="49"/>
      <c r="K44" s="49"/>
      <c r="L44" s="49"/>
      <c r="M44" s="44"/>
      <c r="O44" s="46" t="s">
        <v>81</v>
      </c>
    </row>
    <row r="45" spans="1:15" ht="12.75">
      <c r="A45" s="2"/>
      <c r="B45" s="49"/>
      <c r="C45" s="49"/>
      <c r="D45" s="49"/>
      <c r="E45" s="49"/>
      <c r="F45" s="49"/>
      <c r="G45" s="49"/>
      <c r="H45" s="49"/>
      <c r="I45" s="49"/>
      <c r="J45" s="49"/>
      <c r="K45" s="49"/>
      <c r="L45" s="49"/>
      <c r="M45" s="44"/>
      <c r="O45" s="20" t="s">
        <v>84</v>
      </c>
    </row>
    <row r="46" spans="1:15" ht="12.75">
      <c r="A46" s="2"/>
      <c r="B46" s="49"/>
      <c r="C46" s="49"/>
      <c r="D46" s="49"/>
      <c r="E46" s="49"/>
      <c r="F46" s="49"/>
      <c r="G46" s="49"/>
      <c r="H46" s="49"/>
      <c r="I46" s="49"/>
      <c r="J46" s="49"/>
      <c r="K46" s="49"/>
      <c r="L46" s="49"/>
      <c r="M46" s="44"/>
      <c r="O46" s="46" t="s">
        <v>86</v>
      </c>
    </row>
    <row r="47" spans="1:15" ht="12.75">
      <c r="A47" s="2"/>
      <c r="B47" s="49"/>
      <c r="C47" s="49"/>
      <c r="D47" s="49"/>
      <c r="E47" s="49"/>
      <c r="F47" s="49"/>
      <c r="G47" s="49"/>
      <c r="H47" s="49"/>
      <c r="I47" s="49"/>
      <c r="J47" s="49"/>
      <c r="K47" s="49"/>
      <c r="L47" s="49"/>
      <c r="M47" s="44"/>
      <c r="O47" s="46" t="s">
        <v>95</v>
      </c>
    </row>
    <row r="48" spans="1:15" ht="12.75">
      <c r="A48" s="2"/>
      <c r="B48" s="49"/>
      <c r="C48" s="49"/>
      <c r="D48" s="49"/>
      <c r="E48" s="49"/>
      <c r="F48" s="49"/>
      <c r="G48" s="49"/>
      <c r="H48" s="49"/>
      <c r="I48" s="49"/>
      <c r="J48" s="49"/>
      <c r="K48" s="49"/>
      <c r="L48" s="49"/>
      <c r="M48" s="44"/>
      <c r="O48" s="46" t="s">
        <v>85</v>
      </c>
    </row>
    <row r="49" spans="1:15" ht="12.75">
      <c r="A49" s="2"/>
      <c r="B49" s="49"/>
      <c r="C49" s="49"/>
      <c r="D49" s="49"/>
      <c r="E49" s="49"/>
      <c r="F49" s="49"/>
      <c r="G49" s="49"/>
      <c r="H49" s="49"/>
      <c r="I49" s="49"/>
      <c r="J49" s="49"/>
      <c r="K49" s="49"/>
      <c r="L49" s="49"/>
      <c r="M49" s="44"/>
      <c r="O49" s="46" t="s">
        <v>97</v>
      </c>
    </row>
    <row r="50" spans="1:40" ht="121.5" customHeight="1">
      <c r="A50" s="2"/>
      <c r="B50" s="49"/>
      <c r="C50" s="49"/>
      <c r="D50" s="49"/>
      <c r="E50" s="49"/>
      <c r="F50" s="49"/>
      <c r="G50" s="49"/>
      <c r="H50" s="49"/>
      <c r="I50" s="49"/>
      <c r="J50" s="49"/>
      <c r="K50" s="49"/>
      <c r="L50" s="49"/>
      <c r="M50" s="44"/>
      <c r="O50" s="46" t="s">
        <v>98</v>
      </c>
      <c r="AN50" s="1" t="e">
        <f>AN41+1</f>
        <v>#REF!</v>
      </c>
    </row>
    <row r="51" spans="1:40" ht="19.5" customHeight="1">
      <c r="A51" s="2"/>
      <c r="B51" s="49"/>
      <c r="C51" s="49"/>
      <c r="D51" s="49"/>
      <c r="E51" s="49"/>
      <c r="F51" s="49"/>
      <c r="G51" s="49"/>
      <c r="H51" s="49"/>
      <c r="I51" s="49"/>
      <c r="J51" s="49"/>
      <c r="K51" s="49"/>
      <c r="L51" s="49"/>
      <c r="M51" s="44"/>
      <c r="O51" s="46" t="s">
        <v>99</v>
      </c>
      <c r="AN51" s="1" t="e">
        <f aca="true" t="shared" si="0" ref="AN51:AN68">AN50+1</f>
        <v>#REF!</v>
      </c>
    </row>
    <row r="52" spans="1:40" ht="12.75">
      <c r="A52" s="2"/>
      <c r="B52" s="49"/>
      <c r="C52" s="49"/>
      <c r="D52" s="49"/>
      <c r="E52" s="49"/>
      <c r="F52" s="49"/>
      <c r="G52" s="49"/>
      <c r="H52" s="49"/>
      <c r="I52" s="49"/>
      <c r="J52" s="49"/>
      <c r="K52" s="49"/>
      <c r="L52" s="49"/>
      <c r="M52" s="44"/>
      <c r="O52" s="46" t="s">
        <v>100</v>
      </c>
      <c r="AN52" s="1" t="e">
        <f t="shared" si="0"/>
        <v>#REF!</v>
      </c>
    </row>
    <row r="53" spans="1:40" ht="12.75">
      <c r="A53" s="2"/>
      <c r="B53" s="49"/>
      <c r="C53" s="49"/>
      <c r="D53" s="49"/>
      <c r="E53" s="49"/>
      <c r="F53" s="49"/>
      <c r="G53" s="49"/>
      <c r="H53" s="49"/>
      <c r="I53" s="49"/>
      <c r="J53" s="49"/>
      <c r="K53" s="49"/>
      <c r="L53" s="49"/>
      <c r="M53" s="44"/>
      <c r="O53" s="46" t="s">
        <v>136</v>
      </c>
      <c r="AN53" s="1" t="e">
        <f t="shared" si="0"/>
        <v>#REF!</v>
      </c>
    </row>
    <row r="54" spans="1:40" ht="12.75">
      <c r="A54" s="2"/>
      <c r="B54" s="49"/>
      <c r="C54" s="49"/>
      <c r="D54" s="49"/>
      <c r="E54" s="49"/>
      <c r="F54" s="49"/>
      <c r="G54" s="49"/>
      <c r="H54" s="49"/>
      <c r="I54" s="49"/>
      <c r="J54" s="49"/>
      <c r="K54" s="49"/>
      <c r="L54" s="49"/>
      <c r="M54" s="44"/>
      <c r="O54" s="46" t="s">
        <v>103</v>
      </c>
      <c r="AN54" s="1" t="e">
        <f t="shared" si="0"/>
        <v>#REF!</v>
      </c>
    </row>
    <row r="55" spans="1:40" ht="12.75">
      <c r="A55" s="2"/>
      <c r="B55" s="49"/>
      <c r="C55" s="49"/>
      <c r="D55" s="49"/>
      <c r="E55" s="49"/>
      <c r="F55" s="49"/>
      <c r="G55" s="49"/>
      <c r="H55" s="49"/>
      <c r="I55" s="49"/>
      <c r="J55" s="49"/>
      <c r="K55" s="49"/>
      <c r="L55" s="49"/>
      <c r="M55" s="44"/>
      <c r="O55" s="46" t="s">
        <v>102</v>
      </c>
      <c r="AN55" s="1" t="e">
        <f t="shared" si="0"/>
        <v>#REF!</v>
      </c>
    </row>
    <row r="56" spans="1:40" ht="16.5" customHeight="1" thickBot="1">
      <c r="A56" s="2"/>
      <c r="B56" s="49"/>
      <c r="C56" s="49"/>
      <c r="D56" s="49"/>
      <c r="E56" s="49"/>
      <c r="F56" s="49"/>
      <c r="G56" s="49"/>
      <c r="H56" s="49"/>
      <c r="I56" s="49"/>
      <c r="J56" s="49"/>
      <c r="K56" s="49"/>
      <c r="L56" s="49"/>
      <c r="M56" s="44"/>
      <c r="O56" s="20" t="s">
        <v>107</v>
      </c>
      <c r="AN56" s="1" t="e">
        <f t="shared" si="0"/>
        <v>#REF!</v>
      </c>
    </row>
    <row r="57" spans="1:40" ht="13.5" customHeight="1" thickBot="1">
      <c r="A57" s="220" t="s">
        <v>37</v>
      </c>
      <c r="B57" s="221"/>
      <c r="C57" s="221"/>
      <c r="D57" s="221"/>
      <c r="E57" s="221"/>
      <c r="F57" s="221"/>
      <c r="G57" s="221"/>
      <c r="H57" s="221"/>
      <c r="I57" s="221"/>
      <c r="J57" s="221"/>
      <c r="K57" s="221"/>
      <c r="L57" s="221"/>
      <c r="M57" s="222"/>
      <c r="O57" s="46" t="s">
        <v>109</v>
      </c>
      <c r="AN57" s="1" t="e">
        <f>#REF!+1</f>
        <v>#REF!</v>
      </c>
    </row>
    <row r="58" spans="1:40" ht="13.5" thickBot="1">
      <c r="A58" s="2"/>
      <c r="B58" s="49"/>
      <c r="C58" s="49"/>
      <c r="D58" s="49"/>
      <c r="E58" s="49"/>
      <c r="F58" s="49"/>
      <c r="G58" s="49"/>
      <c r="H58" s="49"/>
      <c r="I58" s="49"/>
      <c r="J58" s="49"/>
      <c r="K58" s="49"/>
      <c r="L58" s="49"/>
      <c r="M58" s="44"/>
      <c r="O58" s="46" t="s">
        <v>110</v>
      </c>
      <c r="AN58" s="1" t="e">
        <f t="shared" si="0"/>
        <v>#REF!</v>
      </c>
    </row>
    <row r="59" spans="1:40" ht="50.25" customHeight="1" thickBot="1">
      <c r="A59" s="250" t="s">
        <v>38</v>
      </c>
      <c r="B59" s="200" t="s">
        <v>39</v>
      </c>
      <c r="C59" s="201"/>
      <c r="D59" s="201"/>
      <c r="E59" s="201"/>
      <c r="F59" s="201"/>
      <c r="G59" s="202"/>
      <c r="H59" s="215" t="s">
        <v>90</v>
      </c>
      <c r="I59" s="216"/>
      <c r="J59" s="200" t="s">
        <v>40</v>
      </c>
      <c r="K59" s="201"/>
      <c r="L59" s="201"/>
      <c r="M59" s="202"/>
      <c r="O59" s="1" t="s">
        <v>121</v>
      </c>
      <c r="AN59" s="1" t="e">
        <f t="shared" si="0"/>
        <v>#REF!</v>
      </c>
    </row>
    <row r="60" spans="1:15" ht="25.5" customHeight="1" thickBot="1">
      <c r="A60" s="251"/>
      <c r="B60" s="203"/>
      <c r="C60" s="204"/>
      <c r="D60" s="204"/>
      <c r="E60" s="204"/>
      <c r="F60" s="204"/>
      <c r="G60" s="205"/>
      <c r="H60" s="6" t="s">
        <v>91</v>
      </c>
      <c r="I60" s="41" t="s">
        <v>92</v>
      </c>
      <c r="J60" s="203"/>
      <c r="K60" s="204"/>
      <c r="L60" s="204"/>
      <c r="M60" s="205"/>
      <c r="O60" s="1" t="s">
        <v>111</v>
      </c>
    </row>
    <row r="61" spans="1:40" ht="211.5" customHeight="1" thickBot="1">
      <c r="A61" s="9" t="s">
        <v>33</v>
      </c>
      <c r="B61" s="206" t="s">
        <v>201</v>
      </c>
      <c r="C61" s="207"/>
      <c r="D61" s="207"/>
      <c r="E61" s="207"/>
      <c r="F61" s="207"/>
      <c r="G61" s="208"/>
      <c r="H61" s="30"/>
      <c r="I61" s="48" t="s">
        <v>193</v>
      </c>
      <c r="J61" s="81"/>
      <c r="K61" s="81"/>
      <c r="L61" s="81"/>
      <c r="M61" s="82"/>
      <c r="AN61" s="1" t="e">
        <f>AN59+1</f>
        <v>#REF!</v>
      </c>
    </row>
    <row r="62" spans="1:40" ht="121.5" customHeight="1" thickBot="1">
      <c r="A62" s="9" t="s">
        <v>34</v>
      </c>
      <c r="B62" s="206" t="s">
        <v>205</v>
      </c>
      <c r="C62" s="209"/>
      <c r="D62" s="209"/>
      <c r="E62" s="209"/>
      <c r="F62" s="209"/>
      <c r="G62" s="210"/>
      <c r="H62" s="30"/>
      <c r="I62" s="67" t="s">
        <v>193</v>
      </c>
      <c r="J62" s="197"/>
      <c r="K62" s="198"/>
      <c r="L62" s="198"/>
      <c r="M62" s="199"/>
      <c r="AN62" s="1" t="e">
        <f t="shared" si="0"/>
        <v>#REF!</v>
      </c>
    </row>
    <row r="63" spans="1:40" ht="108.75" customHeight="1" thickBot="1">
      <c r="A63" s="9" t="s">
        <v>41</v>
      </c>
      <c r="B63" s="206" t="s">
        <v>213</v>
      </c>
      <c r="C63" s="209"/>
      <c r="D63" s="209"/>
      <c r="E63" s="209"/>
      <c r="F63" s="209"/>
      <c r="G63" s="210"/>
      <c r="H63" s="30"/>
      <c r="I63" s="67" t="s">
        <v>193</v>
      </c>
      <c r="J63" s="197"/>
      <c r="K63" s="198"/>
      <c r="L63" s="198"/>
      <c r="M63" s="199"/>
      <c r="AN63" s="1" t="e">
        <f>#REF!+1</f>
        <v>#REF!</v>
      </c>
    </row>
    <row r="64" spans="1:40" ht="55.5" customHeight="1" thickBot="1">
      <c r="A64" s="9" t="s">
        <v>36</v>
      </c>
      <c r="B64" s="206"/>
      <c r="C64" s="207"/>
      <c r="D64" s="207"/>
      <c r="E64" s="207"/>
      <c r="F64" s="207"/>
      <c r="G64" s="208"/>
      <c r="H64" s="30"/>
      <c r="I64" s="67"/>
      <c r="J64" s="197"/>
      <c r="K64" s="198"/>
      <c r="L64" s="198"/>
      <c r="M64" s="199"/>
      <c r="AN64" s="1" t="e">
        <f t="shared" si="0"/>
        <v>#REF!</v>
      </c>
    </row>
    <row r="65" spans="1:40" ht="50.25" customHeight="1" thickBot="1">
      <c r="A65" s="9" t="s">
        <v>42</v>
      </c>
      <c r="B65" s="197"/>
      <c r="C65" s="198"/>
      <c r="D65" s="198"/>
      <c r="E65" s="198"/>
      <c r="F65" s="198"/>
      <c r="G65" s="199"/>
      <c r="H65" s="30"/>
      <c r="I65" s="67"/>
      <c r="J65" s="197"/>
      <c r="K65" s="198"/>
      <c r="L65" s="198"/>
      <c r="M65" s="199"/>
      <c r="AN65" s="1" t="e">
        <f>#REF!+1</f>
        <v>#REF!</v>
      </c>
    </row>
    <row r="66" spans="1:40" ht="24.75" customHeight="1">
      <c r="A66" s="45"/>
      <c r="B66" s="260"/>
      <c r="C66" s="260"/>
      <c r="D66" s="260"/>
      <c r="E66" s="260"/>
      <c r="F66" s="260"/>
      <c r="G66" s="260"/>
      <c r="H66" s="260"/>
      <c r="I66" s="260"/>
      <c r="J66" s="260"/>
      <c r="K66" s="260"/>
      <c r="L66" s="260"/>
      <c r="M66" s="260"/>
      <c r="AN66" s="1" t="e">
        <f t="shared" si="0"/>
        <v>#REF!</v>
      </c>
    </row>
    <row r="67" spans="1:40" ht="24.75" customHeight="1" hidden="1">
      <c r="A67" s="45"/>
      <c r="B67" s="260"/>
      <c r="C67" s="260"/>
      <c r="D67" s="260"/>
      <c r="E67" s="260"/>
      <c r="F67" s="260"/>
      <c r="G67" s="260"/>
      <c r="H67" s="260"/>
      <c r="I67" s="260"/>
      <c r="J67" s="260"/>
      <c r="K67" s="260"/>
      <c r="L67" s="260"/>
      <c r="M67" s="260"/>
      <c r="AN67" s="1" t="e">
        <f t="shared" si="0"/>
        <v>#REF!</v>
      </c>
    </row>
    <row r="68" spans="1:40" ht="24.75" customHeight="1" hidden="1">
      <c r="A68" s="45"/>
      <c r="B68" s="260"/>
      <c r="C68" s="260"/>
      <c r="D68" s="260"/>
      <c r="E68" s="260"/>
      <c r="F68" s="260"/>
      <c r="G68" s="260"/>
      <c r="H68" s="260"/>
      <c r="I68" s="260"/>
      <c r="J68" s="260"/>
      <c r="K68" s="260"/>
      <c r="L68" s="260"/>
      <c r="M68" s="260"/>
      <c r="AN68" s="1" t="e">
        <f t="shared" si="0"/>
        <v>#REF!</v>
      </c>
    </row>
    <row r="69" spans="1:13" ht="24.75" customHeight="1" hidden="1">
      <c r="A69" s="45"/>
      <c r="B69" s="260"/>
      <c r="C69" s="260"/>
      <c r="D69" s="260"/>
      <c r="E69" s="260"/>
      <c r="F69" s="260"/>
      <c r="G69" s="260"/>
      <c r="H69" s="260"/>
      <c r="I69" s="260"/>
      <c r="J69" s="260"/>
      <c r="K69" s="260"/>
      <c r="L69" s="260"/>
      <c r="M69" s="260"/>
    </row>
    <row r="70" spans="1:13" ht="24.75" customHeight="1" hidden="1">
      <c r="A70" s="45"/>
      <c r="B70" s="260"/>
      <c r="C70" s="260"/>
      <c r="D70" s="260"/>
      <c r="E70" s="260"/>
      <c r="F70" s="260"/>
      <c r="G70" s="260"/>
      <c r="H70" s="260"/>
      <c r="I70" s="260"/>
      <c r="J70" s="260"/>
      <c r="K70" s="260"/>
      <c r="L70" s="260"/>
      <c r="M70" s="260"/>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59"/>
      <c r="G86" s="259"/>
      <c r="H86" s="259"/>
      <c r="I86" s="10" t="s">
        <v>43</v>
      </c>
      <c r="K86" s="11"/>
    </row>
    <row r="87" spans="2:11" ht="15" hidden="1">
      <c r="B87" s="45"/>
      <c r="C87" s="45"/>
      <c r="D87" s="45"/>
      <c r="E87" s="45"/>
      <c r="F87" s="259"/>
      <c r="G87" s="259"/>
      <c r="H87" s="259"/>
      <c r="I87" s="10" t="s">
        <v>44</v>
      </c>
      <c r="K87" s="11"/>
    </row>
    <row r="88" spans="2:11" ht="15" hidden="1">
      <c r="B88" s="45"/>
      <c r="C88" s="45"/>
      <c r="D88" s="45"/>
      <c r="E88" s="45"/>
      <c r="F88" s="259"/>
      <c r="G88" s="259"/>
      <c r="H88" s="259"/>
      <c r="I88" s="10" t="s">
        <v>45</v>
      </c>
      <c r="K88" s="11"/>
    </row>
    <row r="89" spans="2:11" ht="15" hidden="1">
      <c r="B89" s="45"/>
      <c r="C89" s="45"/>
      <c r="D89" s="45"/>
      <c r="E89" s="45"/>
      <c r="F89" s="259"/>
      <c r="G89" s="259"/>
      <c r="H89" s="259"/>
      <c r="K89" s="11"/>
    </row>
    <row r="90" spans="2:11" ht="15" hidden="1">
      <c r="B90" s="45"/>
      <c r="C90" s="45"/>
      <c r="D90" s="45"/>
      <c r="E90" s="45"/>
      <c r="F90" s="259"/>
      <c r="G90" s="259"/>
      <c r="H90" s="259"/>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57:M57"/>
    <mergeCell ref="L25:M25"/>
    <mergeCell ref="L26:M26"/>
    <mergeCell ref="L27:M27"/>
    <mergeCell ref="D25:D26"/>
    <mergeCell ref="C25:C26"/>
    <mergeCell ref="B25:B26"/>
    <mergeCell ref="I29:J29"/>
    <mergeCell ref="L29:M31"/>
    <mergeCell ref="D30:E30"/>
    <mergeCell ref="F86:H87"/>
    <mergeCell ref="B70:I70"/>
    <mergeCell ref="J70:M70"/>
    <mergeCell ref="B66:I66"/>
    <mergeCell ref="J66:M66"/>
    <mergeCell ref="A33:M33"/>
    <mergeCell ref="A59:A60"/>
    <mergeCell ref="H59:I59"/>
    <mergeCell ref="B64:G64"/>
    <mergeCell ref="J64:M64"/>
    <mergeCell ref="F88:H88"/>
    <mergeCell ref="J69:M69"/>
    <mergeCell ref="F89:H90"/>
    <mergeCell ref="L24:M24"/>
    <mergeCell ref="B67:I67"/>
    <mergeCell ref="J67:M67"/>
    <mergeCell ref="B68:I68"/>
    <mergeCell ref="J68:M68"/>
    <mergeCell ref="B69:I69"/>
    <mergeCell ref="D31:E31"/>
    <mergeCell ref="A17:B18"/>
    <mergeCell ref="C17:D18"/>
    <mergeCell ref="E17:M17"/>
    <mergeCell ref="F18:H18"/>
    <mergeCell ref="J18:L18"/>
    <mergeCell ref="A29:C31"/>
    <mergeCell ref="D29:E29"/>
    <mergeCell ref="A25:A26"/>
    <mergeCell ref="E25:E27"/>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 ref="B65:G65"/>
    <mergeCell ref="J65:M65"/>
    <mergeCell ref="B59:G60"/>
    <mergeCell ref="B61:G61"/>
    <mergeCell ref="B62:G62"/>
    <mergeCell ref="J62:M62"/>
    <mergeCell ref="B63:G63"/>
    <mergeCell ref="J63:M63"/>
    <mergeCell ref="J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55" zoomScaleNormal="80" zoomScaleSheetLayoutView="55" zoomScalePageLayoutView="0" workbookViewId="0" topLeftCell="A61">
      <selection activeCell="B63" sqref="B63:G63"/>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64" t="s">
        <v>6</v>
      </c>
    </row>
    <row r="4" spans="1:15" ht="14.25" customHeight="1" thickBot="1">
      <c r="A4" s="12"/>
      <c r="B4" s="13"/>
      <c r="C4" s="14"/>
      <c r="D4" s="14"/>
      <c r="E4" s="14"/>
      <c r="F4" s="14"/>
      <c r="G4" s="14"/>
      <c r="H4" s="14"/>
      <c r="I4" s="14"/>
      <c r="J4" s="14"/>
      <c r="K4" s="15"/>
      <c r="L4" s="15"/>
      <c r="M4" s="16"/>
      <c r="O4" s="64" t="s">
        <v>8</v>
      </c>
    </row>
    <row r="5" spans="1:15" ht="13.5" thickBot="1">
      <c r="A5" s="220" t="s">
        <v>60</v>
      </c>
      <c r="B5" s="221"/>
      <c r="C5" s="221"/>
      <c r="D5" s="221"/>
      <c r="E5" s="221"/>
      <c r="F5" s="221"/>
      <c r="G5" s="221"/>
      <c r="H5" s="221"/>
      <c r="I5" s="221"/>
      <c r="J5" s="221"/>
      <c r="K5" s="221"/>
      <c r="L5" s="221"/>
      <c r="M5" s="222"/>
      <c r="O5" s="64"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64" t="s">
        <v>13</v>
      </c>
    </row>
    <row r="8" spans="1:15" ht="30" customHeight="1" thickBot="1">
      <c r="A8" s="215" t="s">
        <v>4</v>
      </c>
      <c r="B8" s="216"/>
      <c r="C8" s="223" t="s">
        <v>122</v>
      </c>
      <c r="D8" s="224"/>
      <c r="E8" s="224"/>
      <c r="F8" s="224"/>
      <c r="G8" s="224"/>
      <c r="H8" s="224"/>
      <c r="I8" s="224"/>
      <c r="J8" s="224"/>
      <c r="K8" s="224"/>
      <c r="L8" s="224"/>
      <c r="M8" s="225"/>
      <c r="O8" s="64" t="s">
        <v>18</v>
      </c>
    </row>
    <row r="9" spans="1:16" ht="30" customHeight="1" thickBot="1">
      <c r="A9" s="215" t="s">
        <v>5</v>
      </c>
      <c r="B9" s="216"/>
      <c r="C9" s="217" t="s">
        <v>67</v>
      </c>
      <c r="D9" s="218"/>
      <c r="E9" s="218"/>
      <c r="F9" s="218"/>
      <c r="G9" s="218"/>
      <c r="H9" s="218"/>
      <c r="I9" s="218"/>
      <c r="J9" s="218"/>
      <c r="K9" s="218"/>
      <c r="L9" s="218"/>
      <c r="M9" s="219"/>
      <c r="O9" s="64" t="s">
        <v>20</v>
      </c>
      <c r="P9" s="17"/>
    </row>
    <row r="10" spans="1:15" ht="13.5" thickBot="1">
      <c r="A10" s="2"/>
      <c r="B10" s="64"/>
      <c r="C10" s="64"/>
      <c r="D10" s="64"/>
      <c r="E10" s="64"/>
      <c r="F10" s="64"/>
      <c r="G10" s="64"/>
      <c r="H10" s="64"/>
      <c r="I10" s="64"/>
      <c r="J10" s="64"/>
      <c r="K10" s="64"/>
      <c r="L10" s="64"/>
      <c r="M10" s="44"/>
      <c r="O10" s="20" t="s">
        <v>74</v>
      </c>
    </row>
    <row r="11" spans="1:15" ht="46.5" customHeight="1" thickBot="1">
      <c r="A11" s="215" t="s">
        <v>7</v>
      </c>
      <c r="B11" s="216"/>
      <c r="C11" s="226" t="s">
        <v>128</v>
      </c>
      <c r="D11" s="227"/>
      <c r="E11" s="227"/>
      <c r="F11" s="227"/>
      <c r="G11" s="227"/>
      <c r="H11" s="227"/>
      <c r="I11" s="227"/>
      <c r="J11" s="227"/>
      <c r="K11" s="27" t="s">
        <v>82</v>
      </c>
      <c r="L11" s="228" t="s">
        <v>131</v>
      </c>
      <c r="M11" s="229"/>
      <c r="O11" s="64" t="s">
        <v>21</v>
      </c>
    </row>
    <row r="12" spans="1:15" ht="30" customHeight="1" thickBot="1">
      <c r="A12" s="215" t="s">
        <v>9</v>
      </c>
      <c r="B12" s="216"/>
      <c r="C12" s="223" t="s">
        <v>129</v>
      </c>
      <c r="D12" s="224"/>
      <c r="E12" s="224"/>
      <c r="F12" s="224"/>
      <c r="G12" s="224"/>
      <c r="H12" s="224"/>
      <c r="I12" s="224"/>
      <c r="J12" s="224"/>
      <c r="K12" s="224"/>
      <c r="L12" s="224"/>
      <c r="M12" s="225"/>
      <c r="O12" s="64" t="s">
        <v>0</v>
      </c>
    </row>
    <row r="13" spans="1:15" ht="43.5" customHeight="1" thickBot="1">
      <c r="A13" s="215" t="s">
        <v>96</v>
      </c>
      <c r="B13" s="216"/>
      <c r="C13" s="223" t="s">
        <v>140</v>
      </c>
      <c r="D13" s="224"/>
      <c r="E13" s="224"/>
      <c r="F13" s="224"/>
      <c r="G13" s="224"/>
      <c r="H13" s="224"/>
      <c r="I13" s="224"/>
      <c r="J13" s="224"/>
      <c r="K13" s="224"/>
      <c r="L13" s="224"/>
      <c r="M13" s="225"/>
      <c r="O13" s="1" t="s">
        <v>119</v>
      </c>
    </row>
    <row r="14" spans="1:15" ht="30" customHeight="1" thickBot="1">
      <c r="A14" s="215" t="s">
        <v>106</v>
      </c>
      <c r="B14" s="216"/>
      <c r="C14" s="223" t="s">
        <v>110</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64" t="s">
        <v>24</v>
      </c>
    </row>
    <row r="16" spans="1:15" ht="13.5" thickBot="1">
      <c r="A16" s="2"/>
      <c r="B16" s="64"/>
      <c r="C16" s="64"/>
      <c r="D16" s="64"/>
      <c r="E16" s="64"/>
      <c r="F16" s="64"/>
      <c r="G16" s="64"/>
      <c r="H16" s="64"/>
      <c r="I16" s="64"/>
      <c r="J16" s="64"/>
      <c r="K16" s="64"/>
      <c r="L16" s="64"/>
      <c r="M16" s="44"/>
      <c r="O16" s="64"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64" t="s">
        <v>27</v>
      </c>
    </row>
    <row r="19" spans="1:15" ht="30" customHeight="1" thickBot="1">
      <c r="A19" s="253" t="s">
        <v>161</v>
      </c>
      <c r="B19" s="254"/>
      <c r="C19" s="233" t="s">
        <v>86</v>
      </c>
      <c r="D19" s="234"/>
      <c r="E19" s="4">
        <v>1</v>
      </c>
      <c r="F19" s="239" t="s">
        <v>124</v>
      </c>
      <c r="G19" s="240"/>
      <c r="H19" s="241"/>
      <c r="I19" s="63" t="s">
        <v>86</v>
      </c>
      <c r="J19" s="242" t="s">
        <v>125</v>
      </c>
      <c r="K19" s="243"/>
      <c r="L19" s="244"/>
      <c r="M19" s="7" t="s">
        <v>119</v>
      </c>
      <c r="O19" s="64" t="s">
        <v>28</v>
      </c>
    </row>
    <row r="20" spans="1:15" ht="30" customHeight="1" thickBot="1">
      <c r="A20" s="255"/>
      <c r="B20" s="256"/>
      <c r="C20" s="235"/>
      <c r="D20" s="236"/>
      <c r="E20" s="4">
        <v>2</v>
      </c>
      <c r="F20" s="239" t="s">
        <v>139</v>
      </c>
      <c r="G20" s="240"/>
      <c r="H20" s="241"/>
      <c r="I20" s="63" t="s">
        <v>86</v>
      </c>
      <c r="J20" s="242" t="s">
        <v>138</v>
      </c>
      <c r="K20" s="243"/>
      <c r="L20" s="244"/>
      <c r="M20" s="7" t="s">
        <v>119</v>
      </c>
      <c r="O20" s="64" t="s">
        <v>3</v>
      </c>
    </row>
    <row r="21" spans="1:15" ht="30" customHeight="1" thickBot="1">
      <c r="A21" s="255"/>
      <c r="B21" s="256"/>
      <c r="C21" s="235"/>
      <c r="D21" s="236"/>
      <c r="E21" s="4"/>
      <c r="F21" s="239"/>
      <c r="G21" s="240"/>
      <c r="H21" s="241"/>
      <c r="I21" s="63"/>
      <c r="J21" s="242"/>
      <c r="K21" s="243"/>
      <c r="L21" s="244"/>
      <c r="M21" s="7"/>
      <c r="O21" s="64" t="s">
        <v>29</v>
      </c>
    </row>
    <row r="22" spans="1:15" ht="30" customHeight="1" thickBot="1">
      <c r="A22" s="257"/>
      <c r="B22" s="258"/>
      <c r="C22" s="237"/>
      <c r="D22" s="238"/>
      <c r="E22" s="4"/>
      <c r="F22" s="239"/>
      <c r="G22" s="240"/>
      <c r="H22" s="241"/>
      <c r="I22" s="63"/>
      <c r="J22" s="242"/>
      <c r="K22" s="243"/>
      <c r="L22" s="244"/>
      <c r="M22" s="7"/>
      <c r="O22" s="64"/>
    </row>
    <row r="23" spans="1:40" ht="13.5" thickBot="1">
      <c r="A23" s="2"/>
      <c r="B23" s="64"/>
      <c r="C23" s="64"/>
      <c r="D23" s="64"/>
      <c r="E23" s="64"/>
      <c r="F23" s="64"/>
      <c r="G23" s="64"/>
      <c r="H23" s="64"/>
      <c r="I23" s="64"/>
      <c r="J23" s="64"/>
      <c r="K23" s="64"/>
      <c r="L23" s="64"/>
      <c r="M23" s="44"/>
      <c r="O23" s="20" t="s">
        <v>70</v>
      </c>
      <c r="AN23" s="1">
        <v>2002</v>
      </c>
    </row>
    <row r="24" spans="1:40" ht="45.75" customHeight="1" thickBot="1">
      <c r="A24" s="6" t="s">
        <v>22</v>
      </c>
      <c r="B24" s="62" t="s">
        <v>6</v>
      </c>
      <c r="C24" s="40" t="s">
        <v>73</v>
      </c>
      <c r="D24" s="62" t="s">
        <v>18</v>
      </c>
      <c r="E24" s="6" t="s">
        <v>23</v>
      </c>
      <c r="F24" s="71">
        <v>1</v>
      </c>
      <c r="G24" s="6" t="s">
        <v>133</v>
      </c>
      <c r="H24" s="70">
        <v>1</v>
      </c>
      <c r="I24" s="6" t="s">
        <v>104</v>
      </c>
      <c r="J24" s="72">
        <v>2017</v>
      </c>
      <c r="K24" s="6" t="s">
        <v>105</v>
      </c>
      <c r="L24" s="261" t="s">
        <v>127</v>
      </c>
      <c r="M24" s="262"/>
      <c r="O24" s="68" t="s">
        <v>48</v>
      </c>
      <c r="AN24" s="1">
        <f>AN23+1</f>
        <v>2003</v>
      </c>
    </row>
    <row r="25" spans="1:15" ht="16.5" customHeight="1" thickBot="1">
      <c r="A25" s="250" t="s">
        <v>26</v>
      </c>
      <c r="B25" s="269" t="s">
        <v>119</v>
      </c>
      <c r="C25" s="250" t="s">
        <v>75</v>
      </c>
      <c r="D25" s="269" t="s">
        <v>119</v>
      </c>
      <c r="E25" s="250" t="s">
        <v>113</v>
      </c>
      <c r="F25" s="56" t="s">
        <v>116</v>
      </c>
      <c r="G25" s="47">
        <v>2016</v>
      </c>
      <c r="H25" s="47">
        <v>2017</v>
      </c>
      <c r="I25" s="47">
        <v>2018</v>
      </c>
      <c r="J25" s="47">
        <v>2019</v>
      </c>
      <c r="K25" s="47">
        <v>2020</v>
      </c>
      <c r="L25" s="265" t="s">
        <v>134</v>
      </c>
      <c r="M25" s="266"/>
      <c r="O25" s="68" t="s">
        <v>49</v>
      </c>
    </row>
    <row r="26" spans="1:15" ht="30" customHeight="1" thickBot="1">
      <c r="A26" s="251"/>
      <c r="B26" s="270"/>
      <c r="C26" s="251"/>
      <c r="D26" s="270"/>
      <c r="E26" s="252"/>
      <c r="F26" s="53" t="s">
        <v>114</v>
      </c>
      <c r="G26" s="55">
        <v>0</v>
      </c>
      <c r="H26" s="73">
        <v>1</v>
      </c>
      <c r="I26" s="73">
        <v>1</v>
      </c>
      <c r="J26" s="73">
        <v>1</v>
      </c>
      <c r="K26" s="73">
        <v>1</v>
      </c>
      <c r="L26" s="267">
        <v>1</v>
      </c>
      <c r="M26" s="268"/>
      <c r="O26" s="68" t="s">
        <v>61</v>
      </c>
    </row>
    <row r="27" spans="1:15" ht="30" customHeight="1" thickBot="1">
      <c r="A27" s="60"/>
      <c r="B27" s="58"/>
      <c r="C27" s="57"/>
      <c r="D27" s="57"/>
      <c r="E27" s="251"/>
      <c r="F27" s="59" t="s">
        <v>115</v>
      </c>
      <c r="G27" s="54">
        <v>0</v>
      </c>
      <c r="H27" s="73">
        <v>1</v>
      </c>
      <c r="I27" s="73">
        <v>1</v>
      </c>
      <c r="J27" s="73"/>
      <c r="K27" s="73"/>
      <c r="L27" s="267"/>
      <c r="M27" s="268"/>
      <c r="O27" s="69" t="s">
        <v>62</v>
      </c>
    </row>
    <row r="28" spans="1:40" ht="13.5" thickBot="1">
      <c r="A28" s="2"/>
      <c r="B28" s="64"/>
      <c r="C28" s="64"/>
      <c r="D28" s="64"/>
      <c r="E28" s="64"/>
      <c r="F28" s="64"/>
      <c r="G28" s="64"/>
      <c r="H28" s="64"/>
      <c r="I28" s="64"/>
      <c r="J28" s="64"/>
      <c r="K28" s="64"/>
      <c r="L28" s="64"/>
      <c r="M28" s="44"/>
      <c r="O28" s="68" t="s">
        <v>50</v>
      </c>
      <c r="AN28" s="1" t="e">
        <f>#REF!+1</f>
        <v>#REF!</v>
      </c>
    </row>
    <row r="29" spans="1:40" ht="24.75" customHeight="1" thickBot="1">
      <c r="A29" s="200" t="s">
        <v>94</v>
      </c>
      <c r="B29" s="201"/>
      <c r="C29" s="202"/>
      <c r="D29" s="248" t="s">
        <v>77</v>
      </c>
      <c r="E29" s="249"/>
      <c r="F29" s="106">
        <v>0.2</v>
      </c>
      <c r="G29" s="107" t="s">
        <v>87</v>
      </c>
      <c r="H29" s="108">
        <v>0.3</v>
      </c>
      <c r="I29" s="271" t="s">
        <v>88</v>
      </c>
      <c r="J29" s="272"/>
      <c r="K29" s="24"/>
      <c r="L29" s="273"/>
      <c r="M29" s="234"/>
      <c r="O29" s="68" t="s">
        <v>51</v>
      </c>
      <c r="AN29" s="1" t="e">
        <f>AN28+1</f>
        <v>#REF!</v>
      </c>
    </row>
    <row r="30" spans="1:40" ht="24.75" customHeight="1" thickBot="1">
      <c r="A30" s="245"/>
      <c r="B30" s="246"/>
      <c r="C30" s="247"/>
      <c r="D30" s="275" t="s">
        <v>78</v>
      </c>
      <c r="E30" s="276"/>
      <c r="F30" s="109">
        <v>0.11</v>
      </c>
      <c r="G30" s="110" t="s">
        <v>87</v>
      </c>
      <c r="H30" s="111">
        <v>0.19</v>
      </c>
      <c r="I30" s="22"/>
      <c r="J30" s="23"/>
      <c r="K30" s="23"/>
      <c r="L30" s="259"/>
      <c r="M30" s="236"/>
      <c r="O30" s="68" t="s">
        <v>52</v>
      </c>
      <c r="AN30" s="1" t="e">
        <f>#REF!+1</f>
        <v>#REF!</v>
      </c>
    </row>
    <row r="31" spans="1:40" ht="24.75" customHeight="1" thickBot="1">
      <c r="A31" s="203"/>
      <c r="B31" s="204"/>
      <c r="C31" s="205"/>
      <c r="D31" s="263" t="s">
        <v>79</v>
      </c>
      <c r="E31" s="264"/>
      <c r="F31" s="112">
        <v>0</v>
      </c>
      <c r="G31" s="113" t="s">
        <v>87</v>
      </c>
      <c r="H31" s="114">
        <v>0.1</v>
      </c>
      <c r="I31" s="25"/>
      <c r="J31" s="26"/>
      <c r="K31" s="26"/>
      <c r="L31" s="274"/>
      <c r="M31" s="238"/>
      <c r="O31" s="84" t="s">
        <v>135</v>
      </c>
      <c r="AN31" s="1" t="e">
        <f>#REF!+1</f>
        <v>#REF!</v>
      </c>
    </row>
    <row r="32" spans="1:40" ht="13.5" thickBot="1">
      <c r="A32" s="2"/>
      <c r="B32" s="64"/>
      <c r="C32" s="64"/>
      <c r="D32" s="64"/>
      <c r="E32" s="64"/>
      <c r="F32" s="64"/>
      <c r="G32" s="64"/>
      <c r="H32" s="64"/>
      <c r="I32" s="64"/>
      <c r="J32" s="64"/>
      <c r="K32" s="64"/>
      <c r="L32" s="64"/>
      <c r="M32" s="44"/>
      <c r="O32" s="68" t="s">
        <v>64</v>
      </c>
      <c r="AN32" s="1" t="e">
        <f>#REF!+1</f>
        <v>#REF!</v>
      </c>
    </row>
    <row r="33" spans="1:40" ht="13.5" customHeight="1" thickBot="1">
      <c r="A33" s="220" t="s">
        <v>30</v>
      </c>
      <c r="B33" s="221"/>
      <c r="C33" s="221"/>
      <c r="D33" s="221"/>
      <c r="E33" s="221"/>
      <c r="F33" s="221"/>
      <c r="G33" s="221"/>
      <c r="H33" s="221"/>
      <c r="I33" s="221"/>
      <c r="J33" s="221"/>
      <c r="K33" s="221"/>
      <c r="L33" s="221"/>
      <c r="M33" s="222"/>
      <c r="O33" s="68" t="s">
        <v>54</v>
      </c>
      <c r="AN33" s="1" t="e">
        <f>AN32+1</f>
        <v>#REF!</v>
      </c>
    </row>
    <row r="34" spans="1:40" ht="13.5" thickBot="1">
      <c r="A34" s="2"/>
      <c r="B34" s="64"/>
      <c r="C34" s="64"/>
      <c r="D34" s="64"/>
      <c r="E34" s="64"/>
      <c r="F34" s="64"/>
      <c r="G34" s="64"/>
      <c r="H34" s="64"/>
      <c r="I34" s="64"/>
      <c r="J34" s="64"/>
      <c r="K34" s="64"/>
      <c r="L34" s="64"/>
      <c r="M34" s="44"/>
      <c r="O34" s="68" t="s">
        <v>55</v>
      </c>
      <c r="AN34" s="1" t="e">
        <f>AN33+1</f>
        <v>#REF!</v>
      </c>
    </row>
    <row r="35" spans="1:38" ht="96" customHeight="1" thickBot="1">
      <c r="A35" s="66"/>
      <c r="B35" s="91" t="s">
        <v>31</v>
      </c>
      <c r="C35" s="92" t="s">
        <v>32</v>
      </c>
      <c r="D35" s="92" t="str">
        <f>F19</f>
        <v>Avance en la ejecución de las actividades en el trimestre</v>
      </c>
      <c r="E35" s="92" t="str">
        <f>F20</f>
        <v>Meta programada en la vigencia</v>
      </c>
      <c r="F35" s="92">
        <f>F21</f>
        <v>0</v>
      </c>
      <c r="G35" s="92">
        <f>F22</f>
        <v>0</v>
      </c>
      <c r="H35" s="93" t="s">
        <v>89</v>
      </c>
      <c r="I35" s="94" t="s">
        <v>93</v>
      </c>
      <c r="J35" s="64"/>
      <c r="K35" s="64"/>
      <c r="L35" s="64"/>
      <c r="M35" s="65"/>
      <c r="O35" s="68" t="s">
        <v>53</v>
      </c>
      <c r="AI35"/>
      <c r="AL35" s="1"/>
    </row>
    <row r="36" spans="1:38" ht="27" customHeight="1">
      <c r="A36" s="66"/>
      <c r="B36" s="38" t="s">
        <v>33</v>
      </c>
      <c r="C36" s="74">
        <v>0.2</v>
      </c>
      <c r="D36" s="74">
        <v>0.2</v>
      </c>
      <c r="E36" s="195">
        <v>1</v>
      </c>
      <c r="F36" s="39"/>
      <c r="G36" s="39"/>
      <c r="H36" s="99">
        <f>+D36/E36</f>
        <v>0.2</v>
      </c>
      <c r="I36" s="101"/>
      <c r="J36" s="64"/>
      <c r="K36" s="64"/>
      <c r="L36" s="64"/>
      <c r="M36" s="65"/>
      <c r="O36" s="68" t="s">
        <v>65</v>
      </c>
      <c r="AI36"/>
      <c r="AL36" s="1"/>
    </row>
    <row r="37" spans="1:38" ht="27" customHeight="1">
      <c r="A37" s="66"/>
      <c r="B37" s="31" t="s">
        <v>34</v>
      </c>
      <c r="C37" s="95">
        <v>0.25</v>
      </c>
      <c r="D37" s="95">
        <v>0.25</v>
      </c>
      <c r="E37" s="96">
        <v>1</v>
      </c>
      <c r="F37" s="28"/>
      <c r="G37" s="28"/>
      <c r="H37" s="100">
        <f>+D37/E37</f>
        <v>0.25</v>
      </c>
      <c r="I37" s="133">
        <f>+H36+H37</f>
        <v>0.45</v>
      </c>
      <c r="J37" s="64"/>
      <c r="K37" s="64"/>
      <c r="L37" s="64"/>
      <c r="M37" s="65"/>
      <c r="O37" s="68" t="s">
        <v>66</v>
      </c>
      <c r="AI37"/>
      <c r="AL37" s="1"/>
    </row>
    <row r="38" spans="1:38" ht="27" customHeight="1">
      <c r="A38" s="66"/>
      <c r="B38" s="31" t="s">
        <v>35</v>
      </c>
      <c r="C38" s="95">
        <v>0.25</v>
      </c>
      <c r="D38" s="95">
        <v>0.25</v>
      </c>
      <c r="E38" s="96">
        <v>1</v>
      </c>
      <c r="F38" s="28"/>
      <c r="G38" s="28"/>
      <c r="H38" s="100">
        <f>+D38/E38</f>
        <v>0.25</v>
      </c>
      <c r="I38" s="133">
        <f>+I37+H38</f>
        <v>0.7</v>
      </c>
      <c r="J38" s="64"/>
      <c r="K38" s="64"/>
      <c r="L38" s="64"/>
      <c r="M38" s="65"/>
      <c r="O38" s="20" t="s">
        <v>69</v>
      </c>
      <c r="AI38"/>
      <c r="AL38" s="1"/>
    </row>
    <row r="39" spans="1:38" ht="27" customHeight="1" thickBot="1">
      <c r="A39" s="66"/>
      <c r="B39" s="32" t="s">
        <v>36</v>
      </c>
      <c r="C39" s="97">
        <v>0.3</v>
      </c>
      <c r="D39" s="97"/>
      <c r="E39" s="98"/>
      <c r="F39" s="33"/>
      <c r="G39" s="33"/>
      <c r="H39" s="115" t="e">
        <f>+D39/E39</f>
        <v>#DIV/0!</v>
      </c>
      <c r="I39" s="134" t="e">
        <f>+I38+H39</f>
        <v>#DIV/0!</v>
      </c>
      <c r="J39" s="64"/>
      <c r="K39" s="64"/>
      <c r="L39" s="64"/>
      <c r="M39" s="65"/>
      <c r="O39" s="8" t="s">
        <v>67</v>
      </c>
      <c r="AI39"/>
      <c r="AL39" s="1"/>
    </row>
    <row r="40" spans="1:16" ht="12.75">
      <c r="A40" s="2"/>
      <c r="B40" s="64"/>
      <c r="C40" s="64"/>
      <c r="D40" s="64"/>
      <c r="E40" s="64"/>
      <c r="F40" s="64"/>
      <c r="G40" s="64"/>
      <c r="H40" s="64"/>
      <c r="I40" s="64"/>
      <c r="J40" s="64"/>
      <c r="K40" s="64"/>
      <c r="L40" s="64"/>
      <c r="M40" s="44"/>
      <c r="N40" s="64"/>
      <c r="O40" s="8" t="s">
        <v>68</v>
      </c>
      <c r="P40" s="64"/>
    </row>
    <row r="41" spans="1:40" ht="12.75">
      <c r="A41" s="2"/>
      <c r="B41" s="64"/>
      <c r="C41" s="64"/>
      <c r="D41" s="64"/>
      <c r="E41" s="64"/>
      <c r="F41" s="64"/>
      <c r="G41" s="64"/>
      <c r="H41" s="64"/>
      <c r="I41" s="64"/>
      <c r="J41" s="64"/>
      <c r="K41" s="64"/>
      <c r="L41" s="64"/>
      <c r="M41" s="44"/>
      <c r="O41" s="8" t="s">
        <v>56</v>
      </c>
      <c r="AN41" s="1" t="e">
        <f>#REF!+1</f>
        <v>#REF!</v>
      </c>
    </row>
    <row r="42" spans="1:15" ht="12.75">
      <c r="A42" s="2"/>
      <c r="B42" s="64"/>
      <c r="C42" s="64"/>
      <c r="D42" s="64"/>
      <c r="E42" s="64"/>
      <c r="F42" s="64"/>
      <c r="G42" s="64"/>
      <c r="H42" s="64"/>
      <c r="I42" s="64"/>
      <c r="J42" s="64"/>
      <c r="K42" s="64"/>
      <c r="L42" s="64"/>
      <c r="M42" s="44"/>
      <c r="O42" s="8" t="s">
        <v>46</v>
      </c>
    </row>
    <row r="43" spans="1:15" ht="12.75">
      <c r="A43" s="2"/>
      <c r="B43" s="64"/>
      <c r="C43" s="64"/>
      <c r="D43" s="64"/>
      <c r="E43" s="64"/>
      <c r="F43" s="64"/>
      <c r="G43" s="64"/>
      <c r="H43" s="64"/>
      <c r="I43" s="64"/>
      <c r="J43" s="64"/>
      <c r="K43" s="64"/>
      <c r="L43" s="64"/>
      <c r="M43" s="44"/>
      <c r="O43" s="64" t="s">
        <v>47</v>
      </c>
    </row>
    <row r="44" spans="1:15" ht="12.75">
      <c r="A44" s="2"/>
      <c r="B44" s="64"/>
      <c r="C44" s="64"/>
      <c r="D44" s="64"/>
      <c r="E44" s="64"/>
      <c r="F44" s="64"/>
      <c r="G44" s="64"/>
      <c r="H44" s="64"/>
      <c r="I44" s="64"/>
      <c r="J44" s="64"/>
      <c r="K44" s="64"/>
      <c r="L44" s="64"/>
      <c r="M44" s="44"/>
      <c r="O44" s="64" t="s">
        <v>81</v>
      </c>
    </row>
    <row r="45" spans="1:15" ht="12.75">
      <c r="A45" s="2"/>
      <c r="B45" s="64"/>
      <c r="C45" s="64"/>
      <c r="D45" s="64"/>
      <c r="E45" s="64"/>
      <c r="F45" s="64"/>
      <c r="G45" s="64"/>
      <c r="H45" s="64"/>
      <c r="I45" s="64"/>
      <c r="J45" s="64"/>
      <c r="K45" s="64"/>
      <c r="L45" s="64"/>
      <c r="M45" s="44"/>
      <c r="O45" s="20" t="s">
        <v>84</v>
      </c>
    </row>
    <row r="46" spans="1:15" ht="12.75">
      <c r="A46" s="2"/>
      <c r="B46" s="64"/>
      <c r="C46" s="64"/>
      <c r="D46" s="64"/>
      <c r="E46" s="64"/>
      <c r="F46" s="64"/>
      <c r="G46" s="64"/>
      <c r="H46" s="64"/>
      <c r="I46" s="64"/>
      <c r="J46" s="64"/>
      <c r="K46" s="64"/>
      <c r="L46" s="64"/>
      <c r="M46" s="44"/>
      <c r="O46" s="64" t="s">
        <v>86</v>
      </c>
    </row>
    <row r="47" spans="1:15" ht="12.75">
      <c r="A47" s="2"/>
      <c r="B47" s="64"/>
      <c r="C47" s="64"/>
      <c r="D47" s="64"/>
      <c r="E47" s="64"/>
      <c r="F47" s="64"/>
      <c r="G47" s="64"/>
      <c r="H47" s="64"/>
      <c r="I47" s="64"/>
      <c r="J47" s="64"/>
      <c r="K47" s="64"/>
      <c r="L47" s="64"/>
      <c r="M47" s="44"/>
      <c r="O47" s="64" t="s">
        <v>95</v>
      </c>
    </row>
    <row r="48" spans="1:15" ht="12.75">
      <c r="A48" s="2"/>
      <c r="B48" s="64"/>
      <c r="C48" s="64"/>
      <c r="D48" s="64"/>
      <c r="E48" s="64"/>
      <c r="F48" s="64"/>
      <c r="G48" s="64"/>
      <c r="H48" s="64"/>
      <c r="I48" s="64"/>
      <c r="J48" s="64"/>
      <c r="K48" s="64"/>
      <c r="L48" s="64"/>
      <c r="M48" s="44"/>
      <c r="O48" s="64" t="s">
        <v>85</v>
      </c>
    </row>
    <row r="49" spans="1:15" ht="12.75">
      <c r="A49" s="2"/>
      <c r="B49" s="64"/>
      <c r="C49" s="64"/>
      <c r="D49" s="64"/>
      <c r="E49" s="64"/>
      <c r="F49" s="64"/>
      <c r="G49" s="64"/>
      <c r="H49" s="64"/>
      <c r="I49" s="64"/>
      <c r="J49" s="64"/>
      <c r="K49" s="64"/>
      <c r="L49" s="64"/>
      <c r="M49" s="44"/>
      <c r="O49" s="64" t="s">
        <v>97</v>
      </c>
    </row>
    <row r="50" spans="1:40" ht="28.5" customHeight="1">
      <c r="A50" s="2"/>
      <c r="B50" s="64"/>
      <c r="C50" s="64"/>
      <c r="D50" s="64"/>
      <c r="E50" s="64"/>
      <c r="F50" s="64"/>
      <c r="G50" s="64"/>
      <c r="H50" s="64"/>
      <c r="I50" s="64"/>
      <c r="J50" s="64"/>
      <c r="K50" s="64"/>
      <c r="L50" s="64"/>
      <c r="M50" s="44"/>
      <c r="O50" s="64" t="s">
        <v>98</v>
      </c>
      <c r="AN50" s="1" t="e">
        <f>AN41+1</f>
        <v>#REF!</v>
      </c>
    </row>
    <row r="51" spans="1:40" ht="19.5" customHeight="1">
      <c r="A51" s="2"/>
      <c r="B51" s="64"/>
      <c r="C51" s="64"/>
      <c r="D51" s="64"/>
      <c r="E51" s="64"/>
      <c r="F51" s="64"/>
      <c r="G51" s="64"/>
      <c r="H51" s="64"/>
      <c r="I51" s="64"/>
      <c r="J51" s="64"/>
      <c r="K51" s="64"/>
      <c r="L51" s="64"/>
      <c r="M51" s="44"/>
      <c r="O51" s="64" t="s">
        <v>99</v>
      </c>
      <c r="AN51" s="1" t="e">
        <f aca="true" t="shared" si="0" ref="AN51:AN68">AN50+1</f>
        <v>#REF!</v>
      </c>
    </row>
    <row r="52" spans="1:40" ht="12.75">
      <c r="A52" s="2"/>
      <c r="B52" s="64"/>
      <c r="C52" s="64"/>
      <c r="D52" s="64"/>
      <c r="E52" s="64"/>
      <c r="F52" s="64"/>
      <c r="G52" s="64"/>
      <c r="H52" s="64"/>
      <c r="I52" s="64"/>
      <c r="J52" s="64"/>
      <c r="K52" s="64"/>
      <c r="L52" s="64"/>
      <c r="M52" s="44"/>
      <c r="O52" s="64" t="s">
        <v>100</v>
      </c>
      <c r="AN52" s="1" t="e">
        <f t="shared" si="0"/>
        <v>#REF!</v>
      </c>
    </row>
    <row r="53" spans="1:40" ht="12.75">
      <c r="A53" s="2"/>
      <c r="B53" s="64"/>
      <c r="C53" s="64"/>
      <c r="D53" s="64"/>
      <c r="E53" s="64"/>
      <c r="F53" s="64"/>
      <c r="G53" s="64"/>
      <c r="H53" s="64"/>
      <c r="I53" s="64"/>
      <c r="J53" s="64"/>
      <c r="K53" s="64"/>
      <c r="L53" s="64"/>
      <c r="M53" s="44"/>
      <c r="O53" s="83" t="s">
        <v>136</v>
      </c>
      <c r="AN53" s="1" t="e">
        <f t="shared" si="0"/>
        <v>#REF!</v>
      </c>
    </row>
    <row r="54" spans="1:40" ht="12.75">
      <c r="A54" s="2"/>
      <c r="B54" s="64"/>
      <c r="C54" s="64"/>
      <c r="D54" s="64"/>
      <c r="E54" s="64"/>
      <c r="F54" s="64"/>
      <c r="G54" s="64"/>
      <c r="H54" s="64"/>
      <c r="I54" s="64"/>
      <c r="J54" s="64"/>
      <c r="K54" s="64"/>
      <c r="L54" s="64"/>
      <c r="M54" s="44"/>
      <c r="O54" s="64" t="s">
        <v>103</v>
      </c>
      <c r="AN54" s="1" t="e">
        <f t="shared" si="0"/>
        <v>#REF!</v>
      </c>
    </row>
    <row r="55" spans="1:40" ht="12.75">
      <c r="A55" s="2"/>
      <c r="B55" s="64"/>
      <c r="C55" s="64"/>
      <c r="D55" s="64"/>
      <c r="E55" s="64"/>
      <c r="F55" s="64"/>
      <c r="G55" s="64"/>
      <c r="H55" s="64"/>
      <c r="I55" s="64"/>
      <c r="J55" s="64"/>
      <c r="K55" s="64"/>
      <c r="L55" s="64"/>
      <c r="M55" s="44"/>
      <c r="O55" s="64" t="s">
        <v>102</v>
      </c>
      <c r="AN55" s="1" t="e">
        <f t="shared" si="0"/>
        <v>#REF!</v>
      </c>
    </row>
    <row r="56" spans="1:40" ht="16.5" customHeight="1" thickBot="1">
      <c r="A56" s="2"/>
      <c r="B56" s="64"/>
      <c r="C56" s="64"/>
      <c r="D56" s="64"/>
      <c r="E56" s="64"/>
      <c r="F56" s="64"/>
      <c r="G56" s="64"/>
      <c r="H56" s="64"/>
      <c r="I56" s="64"/>
      <c r="J56" s="64"/>
      <c r="K56" s="64"/>
      <c r="L56" s="64"/>
      <c r="M56" s="44"/>
      <c r="O56" s="20" t="s">
        <v>107</v>
      </c>
      <c r="AN56" s="1" t="e">
        <f t="shared" si="0"/>
        <v>#REF!</v>
      </c>
    </row>
    <row r="57" spans="1:40" ht="13.5" customHeight="1" thickBot="1">
      <c r="A57" s="220" t="s">
        <v>37</v>
      </c>
      <c r="B57" s="221"/>
      <c r="C57" s="221"/>
      <c r="D57" s="221"/>
      <c r="E57" s="221"/>
      <c r="F57" s="221"/>
      <c r="G57" s="221"/>
      <c r="H57" s="221"/>
      <c r="I57" s="221"/>
      <c r="J57" s="221"/>
      <c r="K57" s="221"/>
      <c r="L57" s="221"/>
      <c r="M57" s="222"/>
      <c r="O57" s="64" t="s">
        <v>109</v>
      </c>
      <c r="AN57" s="1" t="e">
        <f>#REF!+1</f>
        <v>#REF!</v>
      </c>
    </row>
    <row r="58" spans="1:40" ht="13.5" thickBot="1">
      <c r="A58" s="2"/>
      <c r="B58" s="64"/>
      <c r="C58" s="64"/>
      <c r="D58" s="64"/>
      <c r="E58" s="64"/>
      <c r="F58" s="64"/>
      <c r="G58" s="64"/>
      <c r="H58" s="64"/>
      <c r="I58" s="64"/>
      <c r="J58" s="64"/>
      <c r="K58" s="64"/>
      <c r="L58" s="64"/>
      <c r="M58" s="44"/>
      <c r="O58" s="64" t="s">
        <v>110</v>
      </c>
      <c r="AN58" s="1" t="e">
        <f t="shared" si="0"/>
        <v>#REF!</v>
      </c>
    </row>
    <row r="59" spans="1:40" ht="25.5" customHeight="1" thickBot="1">
      <c r="A59" s="250" t="s">
        <v>38</v>
      </c>
      <c r="B59" s="200" t="s">
        <v>39</v>
      </c>
      <c r="C59" s="201"/>
      <c r="D59" s="201"/>
      <c r="E59" s="201"/>
      <c r="F59" s="201" t="s">
        <v>90</v>
      </c>
      <c r="G59" s="202"/>
      <c r="H59" s="215" t="s">
        <v>40</v>
      </c>
      <c r="I59" s="216"/>
      <c r="J59" s="200" t="s">
        <v>40</v>
      </c>
      <c r="K59" s="201"/>
      <c r="L59" s="201"/>
      <c r="M59" s="202"/>
      <c r="O59" s="1" t="s">
        <v>121</v>
      </c>
      <c r="AN59" s="1" t="e">
        <f t="shared" si="0"/>
        <v>#REF!</v>
      </c>
    </row>
    <row r="60" spans="1:15" ht="25.5" customHeight="1" thickBot="1">
      <c r="A60" s="251"/>
      <c r="B60" s="203"/>
      <c r="C60" s="204"/>
      <c r="D60" s="204"/>
      <c r="E60" s="204"/>
      <c r="F60" s="204" t="s">
        <v>91</v>
      </c>
      <c r="G60" s="205" t="s">
        <v>92</v>
      </c>
      <c r="H60" s="6" t="s">
        <v>195</v>
      </c>
      <c r="I60" s="41" t="s">
        <v>194</v>
      </c>
      <c r="J60" s="203"/>
      <c r="K60" s="204"/>
      <c r="L60" s="204"/>
      <c r="M60" s="205"/>
      <c r="O60" s="1" t="s">
        <v>111</v>
      </c>
    </row>
    <row r="61" spans="1:40" ht="235.5" customHeight="1" thickBot="1">
      <c r="A61" s="9" t="s">
        <v>33</v>
      </c>
      <c r="B61" s="206" t="s">
        <v>202</v>
      </c>
      <c r="C61" s="207"/>
      <c r="D61" s="207"/>
      <c r="E61" s="207"/>
      <c r="F61" s="207"/>
      <c r="G61" s="208"/>
      <c r="H61" s="30"/>
      <c r="I61" s="67" t="s">
        <v>193</v>
      </c>
      <c r="J61" s="81"/>
      <c r="K61" s="81"/>
      <c r="L61" s="81"/>
      <c r="M61" s="82"/>
      <c r="AN61" s="1" t="e">
        <f>AN59+1</f>
        <v>#REF!</v>
      </c>
    </row>
    <row r="62" spans="1:40" ht="133.5" customHeight="1" thickBot="1">
      <c r="A62" s="9" t="s">
        <v>34</v>
      </c>
      <c r="B62" s="206" t="s">
        <v>206</v>
      </c>
      <c r="C62" s="209"/>
      <c r="D62" s="209"/>
      <c r="E62" s="209"/>
      <c r="F62" s="209"/>
      <c r="G62" s="210"/>
      <c r="H62" s="30"/>
      <c r="I62" s="67" t="s">
        <v>193</v>
      </c>
      <c r="J62" s="81"/>
      <c r="K62" s="81"/>
      <c r="L62" s="81"/>
      <c r="M62" s="82"/>
      <c r="AN62" s="1" t="e">
        <f t="shared" si="0"/>
        <v>#REF!</v>
      </c>
    </row>
    <row r="63" spans="1:40" ht="129" customHeight="1" thickBot="1">
      <c r="A63" s="9" t="s">
        <v>41</v>
      </c>
      <c r="B63" s="206" t="s">
        <v>212</v>
      </c>
      <c r="C63" s="209"/>
      <c r="D63" s="209"/>
      <c r="E63" s="209"/>
      <c r="F63" s="209"/>
      <c r="G63" s="210"/>
      <c r="H63" s="30"/>
      <c r="I63" s="67" t="s">
        <v>193</v>
      </c>
      <c r="J63" s="81"/>
      <c r="K63" s="81"/>
      <c r="L63" s="81"/>
      <c r="M63" s="82"/>
      <c r="AN63" s="1" t="e">
        <f>#REF!+1</f>
        <v>#REF!</v>
      </c>
    </row>
    <row r="64" spans="1:40" ht="25.5" customHeight="1" thickBot="1">
      <c r="A64" s="9" t="s">
        <v>36</v>
      </c>
      <c r="B64" s="206"/>
      <c r="C64" s="207"/>
      <c r="D64" s="207"/>
      <c r="E64" s="207"/>
      <c r="F64" s="207"/>
      <c r="G64" s="208"/>
      <c r="H64" s="30"/>
      <c r="I64" s="67"/>
      <c r="J64" s="81"/>
      <c r="K64" s="81"/>
      <c r="L64" s="81"/>
      <c r="M64" s="82"/>
      <c r="AN64" s="1" t="e">
        <f t="shared" si="0"/>
        <v>#REF!</v>
      </c>
    </row>
    <row r="65" spans="1:40" ht="36.75" customHeight="1" thickBot="1">
      <c r="A65" s="9" t="s">
        <v>42</v>
      </c>
      <c r="B65" s="197"/>
      <c r="C65" s="198"/>
      <c r="D65" s="198"/>
      <c r="E65" s="198"/>
      <c r="F65" s="198"/>
      <c r="G65" s="199"/>
      <c r="H65" s="30"/>
      <c r="I65" s="67"/>
      <c r="J65" s="81"/>
      <c r="K65" s="81"/>
      <c r="L65" s="81"/>
      <c r="M65" s="82"/>
      <c r="AN65" s="1" t="e">
        <f>#REF!+1</f>
        <v>#REF!</v>
      </c>
    </row>
    <row r="66" spans="1:40" ht="24.75" customHeight="1">
      <c r="A66" s="64"/>
      <c r="B66" s="260"/>
      <c r="C66" s="260"/>
      <c r="D66" s="260"/>
      <c r="E66" s="260"/>
      <c r="F66" s="260"/>
      <c r="G66" s="260"/>
      <c r="H66" s="260"/>
      <c r="I66" s="260"/>
      <c r="J66" s="260"/>
      <c r="K66" s="260"/>
      <c r="L66" s="260"/>
      <c r="M66" s="260"/>
      <c r="AN66" s="1" t="e">
        <f t="shared" si="0"/>
        <v>#REF!</v>
      </c>
    </row>
    <row r="67" spans="1:40" ht="24.75" customHeight="1" hidden="1">
      <c r="A67" s="64"/>
      <c r="B67" s="260"/>
      <c r="C67" s="260"/>
      <c r="D67" s="260"/>
      <c r="E67" s="260"/>
      <c r="F67" s="260"/>
      <c r="G67" s="260"/>
      <c r="H67" s="260"/>
      <c r="I67" s="260"/>
      <c r="J67" s="260"/>
      <c r="K67" s="260"/>
      <c r="L67" s="260"/>
      <c r="M67" s="260"/>
      <c r="AN67" s="1" t="e">
        <f t="shared" si="0"/>
        <v>#REF!</v>
      </c>
    </row>
    <row r="68" spans="1:40" ht="24.75" customHeight="1" hidden="1">
      <c r="A68" s="64"/>
      <c r="B68" s="260"/>
      <c r="C68" s="260"/>
      <c r="D68" s="260"/>
      <c r="E68" s="260"/>
      <c r="F68" s="260"/>
      <c r="G68" s="260"/>
      <c r="H68" s="260"/>
      <c r="I68" s="260"/>
      <c r="J68" s="260"/>
      <c r="K68" s="260"/>
      <c r="L68" s="260"/>
      <c r="M68" s="260"/>
      <c r="AN68" s="1" t="e">
        <f t="shared" si="0"/>
        <v>#REF!</v>
      </c>
    </row>
    <row r="69" spans="1:13" ht="24.75" customHeight="1" hidden="1">
      <c r="A69" s="64"/>
      <c r="B69" s="260"/>
      <c r="C69" s="260"/>
      <c r="D69" s="260"/>
      <c r="E69" s="260"/>
      <c r="F69" s="260"/>
      <c r="G69" s="260"/>
      <c r="H69" s="260"/>
      <c r="I69" s="260"/>
      <c r="J69" s="260"/>
      <c r="K69" s="260"/>
      <c r="L69" s="260"/>
      <c r="M69" s="260"/>
    </row>
    <row r="70" spans="1:13" ht="24.75" customHeight="1" hidden="1">
      <c r="A70" s="64"/>
      <c r="B70" s="260"/>
      <c r="C70" s="260"/>
      <c r="D70" s="260"/>
      <c r="E70" s="260"/>
      <c r="F70" s="260"/>
      <c r="G70" s="260"/>
      <c r="H70" s="260"/>
      <c r="I70" s="260"/>
      <c r="J70" s="260"/>
      <c r="K70" s="260"/>
      <c r="L70" s="260"/>
      <c r="M70" s="260"/>
    </row>
    <row r="71" spans="1:13" ht="12.75" hidden="1">
      <c r="A71" s="64"/>
      <c r="B71" s="64"/>
      <c r="C71" s="64"/>
      <c r="D71" s="64"/>
      <c r="E71" s="64"/>
      <c r="F71" s="64"/>
      <c r="G71" s="64"/>
      <c r="H71" s="64"/>
      <c r="I71" s="64"/>
      <c r="J71" s="64"/>
      <c r="K71" s="64"/>
      <c r="L71" s="64"/>
      <c r="M71" s="6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4"/>
      <c r="C86" s="64"/>
      <c r="D86" s="64"/>
      <c r="E86" s="64"/>
      <c r="F86" s="259"/>
      <c r="G86" s="259"/>
      <c r="H86" s="259"/>
      <c r="I86" s="10" t="s">
        <v>43</v>
      </c>
      <c r="K86" s="11"/>
    </row>
    <row r="87" spans="2:11" ht="15" hidden="1">
      <c r="B87" s="64"/>
      <c r="C87" s="64"/>
      <c r="D87" s="64"/>
      <c r="E87" s="64"/>
      <c r="F87" s="259"/>
      <c r="G87" s="259"/>
      <c r="H87" s="259"/>
      <c r="I87" s="10" t="s">
        <v>44</v>
      </c>
      <c r="K87" s="11"/>
    </row>
    <row r="88" spans="2:11" ht="15" hidden="1">
      <c r="B88" s="64"/>
      <c r="C88" s="64"/>
      <c r="D88" s="64"/>
      <c r="E88" s="64"/>
      <c r="F88" s="259"/>
      <c r="G88" s="259"/>
      <c r="H88" s="259"/>
      <c r="I88" s="10" t="s">
        <v>45</v>
      </c>
      <c r="K88" s="11"/>
    </row>
    <row r="89" spans="2:11" ht="15" hidden="1">
      <c r="B89" s="64"/>
      <c r="C89" s="64"/>
      <c r="D89" s="64"/>
      <c r="E89" s="64"/>
      <c r="F89" s="259"/>
      <c r="G89" s="259"/>
      <c r="H89" s="259"/>
      <c r="K89" s="11"/>
    </row>
    <row r="90" spans="2:11" ht="15" hidden="1">
      <c r="B90" s="64"/>
      <c r="C90" s="64"/>
      <c r="D90" s="64"/>
      <c r="E90" s="64"/>
      <c r="F90" s="259"/>
      <c r="G90" s="259"/>
      <c r="H90" s="259"/>
      <c r="K90" s="11"/>
    </row>
    <row r="91" spans="2:11" ht="15" hidden="1">
      <c r="B91" s="64"/>
      <c r="C91" s="64"/>
      <c r="D91" s="64"/>
      <c r="E91" s="64"/>
      <c r="K91" s="11"/>
    </row>
    <row r="92" spans="2:11" ht="15" hidden="1">
      <c r="B92" s="64"/>
      <c r="C92" s="64"/>
      <c r="D92" s="64"/>
      <c r="E92" s="64"/>
      <c r="K92" s="11"/>
    </row>
    <row r="93" spans="2:11" ht="15" hidden="1">
      <c r="B93" s="64"/>
      <c r="C93" s="64"/>
      <c r="D93" s="64"/>
      <c r="E93" s="64"/>
      <c r="K93" s="11"/>
    </row>
    <row r="94" spans="2:11" ht="15" hidden="1">
      <c r="B94" s="64"/>
      <c r="C94" s="64"/>
      <c r="D94" s="64"/>
      <c r="E94" s="64"/>
      <c r="K94" s="11"/>
    </row>
    <row r="95" spans="2:11" ht="15" hidden="1">
      <c r="B95" s="64"/>
      <c r="C95" s="64"/>
      <c r="D95" s="64"/>
      <c r="E95" s="64"/>
      <c r="K95" s="11"/>
    </row>
    <row r="96" spans="2:11" ht="15" hidden="1">
      <c r="B96" s="64"/>
      <c r="C96" s="64"/>
      <c r="D96" s="64"/>
      <c r="E96" s="64"/>
      <c r="K96" s="11"/>
    </row>
    <row r="97" spans="2:11" ht="15" hidden="1">
      <c r="B97" s="64"/>
      <c r="C97" s="64"/>
      <c r="D97" s="64"/>
      <c r="E97" s="64"/>
      <c r="K97" s="11"/>
    </row>
    <row r="98" spans="2:11" ht="15" hidden="1">
      <c r="B98" s="64"/>
      <c r="C98" s="64"/>
      <c r="D98" s="64"/>
      <c r="E98" s="64"/>
      <c r="K98" s="11"/>
    </row>
    <row r="99" spans="2:11" ht="15" hidden="1">
      <c r="B99" s="64"/>
      <c r="C99" s="64"/>
      <c r="D99" s="64"/>
      <c r="E99" s="64"/>
      <c r="K99" s="11"/>
    </row>
    <row r="100" spans="2:11" ht="15" hidden="1">
      <c r="B100" s="64"/>
      <c r="C100" s="64"/>
      <c r="D100" s="64"/>
      <c r="E100" s="64"/>
      <c r="K100" s="11"/>
    </row>
    <row r="101" spans="2:11" ht="15" hidden="1">
      <c r="B101" s="64"/>
      <c r="C101" s="64"/>
      <c r="D101" s="64"/>
      <c r="E101" s="64"/>
      <c r="K101" s="11"/>
    </row>
    <row r="102" spans="2:11" ht="15" hidden="1">
      <c r="B102" s="64"/>
      <c r="C102" s="64"/>
      <c r="D102" s="64"/>
      <c r="E102" s="64"/>
      <c r="K102" s="11"/>
    </row>
    <row r="103" spans="2:11" ht="15" hidden="1">
      <c r="B103" s="64"/>
      <c r="C103" s="64"/>
      <c r="D103" s="64"/>
      <c r="E103" s="64"/>
      <c r="K103" s="11"/>
    </row>
    <row r="104" spans="2:11" ht="15" hidden="1">
      <c r="B104" s="64"/>
      <c r="C104" s="64"/>
      <c r="D104" s="64"/>
      <c r="E104" s="64"/>
      <c r="K104" s="11"/>
    </row>
    <row r="105" spans="2:11" ht="15" hidden="1">
      <c r="B105" s="64"/>
      <c r="C105" s="64"/>
      <c r="D105" s="64"/>
      <c r="E105" s="64"/>
      <c r="K105" s="11"/>
    </row>
    <row r="106" spans="2:11" ht="15" hidden="1">
      <c r="B106" s="64"/>
      <c r="C106" s="64"/>
      <c r="D106" s="64"/>
      <c r="E106" s="64"/>
      <c r="K106" s="11"/>
    </row>
    <row r="107" spans="2:11" ht="15" hidden="1">
      <c r="B107" s="64"/>
      <c r="C107" s="64"/>
      <c r="D107" s="64"/>
      <c r="E107" s="64"/>
      <c r="K107" s="11"/>
    </row>
    <row r="108" spans="2:11" ht="15" hidden="1">
      <c r="B108" s="64"/>
      <c r="C108" s="64"/>
      <c r="D108" s="64"/>
      <c r="E108" s="64"/>
      <c r="K108" s="11"/>
    </row>
    <row r="109" spans="2:11" ht="15" hidden="1">
      <c r="B109" s="64"/>
      <c r="C109" s="64"/>
      <c r="D109" s="64"/>
      <c r="E109" s="64"/>
      <c r="K109" s="11"/>
    </row>
    <row r="110" spans="2:11" ht="15" hidden="1">
      <c r="B110" s="64"/>
      <c r="C110" s="64"/>
      <c r="D110" s="64"/>
      <c r="E110" s="64"/>
      <c r="K110" s="11"/>
    </row>
    <row r="111" spans="2:11" ht="15" hidden="1">
      <c r="B111" s="64"/>
      <c r="C111" s="64"/>
      <c r="D111" s="64"/>
      <c r="E111" s="64"/>
      <c r="K111" s="11"/>
    </row>
    <row r="112" spans="2:11" ht="15" hidden="1">
      <c r="B112" s="64"/>
      <c r="C112" s="64"/>
      <c r="D112" s="64"/>
      <c r="E112" s="64"/>
      <c r="K112" s="11"/>
    </row>
    <row r="113" spans="2:11" ht="15" hidden="1">
      <c r="B113" s="64"/>
      <c r="C113" s="64"/>
      <c r="D113" s="64"/>
      <c r="E113" s="64"/>
      <c r="K113" s="11"/>
    </row>
    <row r="114" spans="2:11" ht="15" hidden="1">
      <c r="B114" s="64"/>
      <c r="C114" s="64"/>
      <c r="D114" s="64"/>
      <c r="E114" s="64"/>
      <c r="K114" s="11"/>
    </row>
    <row r="115" spans="2:11" ht="15" hidden="1">
      <c r="B115" s="64"/>
      <c r="C115" s="64"/>
      <c r="D115" s="64"/>
      <c r="E115" s="64"/>
      <c r="K115" s="11"/>
    </row>
    <row r="116" spans="2:11" ht="15" hidden="1">
      <c r="B116" s="64"/>
      <c r="C116" s="64"/>
      <c r="D116" s="64"/>
      <c r="E116" s="64"/>
      <c r="K116" s="11"/>
    </row>
    <row r="117" spans="2:11" ht="15" hidden="1">
      <c r="B117" s="64"/>
      <c r="C117" s="64"/>
      <c r="D117" s="64"/>
      <c r="E117" s="64"/>
      <c r="K117" s="11"/>
    </row>
    <row r="118" spans="2:11" ht="15" hidden="1">
      <c r="B118" s="64"/>
      <c r="C118" s="64"/>
      <c r="D118" s="64"/>
      <c r="E118" s="64"/>
      <c r="K118" s="11"/>
    </row>
    <row r="119" spans="2:11" ht="15" hidden="1">
      <c r="B119" s="64"/>
      <c r="C119" s="64"/>
      <c r="D119" s="64"/>
      <c r="E119" s="64"/>
      <c r="K119" s="11"/>
    </row>
    <row r="120" spans="2:11" ht="15" hidden="1">
      <c r="B120" s="64"/>
      <c r="C120" s="64"/>
      <c r="D120" s="64"/>
      <c r="E120" s="64"/>
      <c r="K120" s="11"/>
    </row>
    <row r="121" spans="2:11" ht="15" hidden="1">
      <c r="B121" s="64"/>
      <c r="C121" s="64"/>
      <c r="D121" s="64"/>
      <c r="E121" s="64"/>
      <c r="K121" s="11"/>
    </row>
    <row r="122" spans="2:11" ht="15" hidden="1">
      <c r="B122" s="64"/>
      <c r="C122" s="64"/>
      <c r="D122" s="64"/>
      <c r="E122" s="64"/>
      <c r="K122" s="11"/>
    </row>
    <row r="123" spans="2:11" ht="15" hidden="1">
      <c r="B123" s="64"/>
      <c r="C123" s="64"/>
      <c r="D123" s="64"/>
      <c r="E123" s="64"/>
      <c r="K123" s="11"/>
    </row>
    <row r="124" spans="2:5" ht="12.75" hidden="1">
      <c r="B124" s="64"/>
      <c r="C124" s="64"/>
      <c r="D124" s="64"/>
      <c r="E124" s="64"/>
    </row>
    <row r="125" spans="2:5" ht="12.75" hidden="1">
      <c r="B125" s="64"/>
      <c r="C125" s="64"/>
      <c r="D125" s="64"/>
      <c r="E125" s="64"/>
    </row>
    <row r="126" spans="2:5" ht="12.75" hidden="1">
      <c r="B126" s="64"/>
      <c r="C126" s="64"/>
      <c r="D126" s="64"/>
      <c r="E126" s="64"/>
    </row>
    <row r="127" spans="2:5" ht="12.75" hidden="1">
      <c r="B127" s="64"/>
      <c r="C127" s="64"/>
      <c r="D127" s="64"/>
      <c r="E127" s="64"/>
    </row>
    <row r="128" spans="2:5" ht="12.75" hidden="1">
      <c r="B128" s="64"/>
      <c r="C128" s="64"/>
      <c r="D128" s="64"/>
      <c r="E128" s="64"/>
    </row>
    <row r="129" spans="2:5" ht="12.75" hidden="1">
      <c r="B129" s="64"/>
      <c r="C129" s="64"/>
      <c r="D129" s="64"/>
      <c r="E129" s="64"/>
    </row>
    <row r="130" spans="2:5" ht="12.75" hidden="1">
      <c r="B130" s="64"/>
      <c r="C130" s="64"/>
      <c r="D130" s="64"/>
      <c r="E130" s="64"/>
    </row>
    <row r="131" spans="2:5" ht="12.75" hidden="1">
      <c r="B131" s="64"/>
      <c r="C131" s="64"/>
      <c r="D131" s="64"/>
      <c r="E131" s="64"/>
    </row>
    <row r="132" spans="2:5" ht="12.75" hidden="1">
      <c r="B132" s="64"/>
      <c r="C132" s="64"/>
      <c r="D132" s="64"/>
      <c r="E132" s="64"/>
    </row>
    <row r="133" spans="2:5" ht="12.75" hidden="1">
      <c r="B133" s="64"/>
      <c r="C133" s="64"/>
      <c r="D133" s="64"/>
      <c r="E133" s="64"/>
    </row>
    <row r="134" spans="2:5" ht="12.75" hidden="1">
      <c r="B134" s="64"/>
      <c r="C134" s="64"/>
      <c r="D134" s="64"/>
      <c r="E134" s="64"/>
    </row>
    <row r="135" spans="2:5" ht="12.75" hidden="1">
      <c r="B135" s="64"/>
      <c r="C135" s="64"/>
      <c r="D135" s="64"/>
      <c r="E135" s="64"/>
    </row>
    <row r="136" spans="2:5" ht="12.75" hidden="1">
      <c r="B136" s="64"/>
      <c r="C136" s="64"/>
      <c r="D136" s="64"/>
      <c r="E136" s="64"/>
    </row>
    <row r="137" spans="2:5" ht="12.75" hidden="1">
      <c r="B137" s="64"/>
      <c r="C137" s="64"/>
      <c r="D137" s="64"/>
      <c r="E137" s="64"/>
    </row>
    <row r="138" spans="2:5" ht="12.75" hidden="1">
      <c r="B138" s="64"/>
      <c r="C138" s="64"/>
      <c r="D138" s="64"/>
      <c r="E138" s="64"/>
    </row>
    <row r="139" spans="2:5" ht="12.75" hidden="1">
      <c r="B139" s="64"/>
      <c r="C139" s="64"/>
      <c r="D139" s="64"/>
      <c r="E139" s="64"/>
    </row>
    <row r="140" spans="2:5" ht="12.75" hidden="1">
      <c r="B140" s="64"/>
      <c r="C140" s="64"/>
      <c r="D140" s="64"/>
      <c r="E140" s="64"/>
    </row>
    <row r="141" spans="2:5" ht="12.75" hidden="1">
      <c r="B141" s="64"/>
      <c r="C141" s="64"/>
      <c r="D141" s="64"/>
      <c r="E141" s="64"/>
    </row>
    <row r="142" spans="2:5" ht="12.75" hidden="1">
      <c r="B142" s="64"/>
      <c r="C142" s="64"/>
      <c r="D142" s="64"/>
      <c r="E142" s="64"/>
    </row>
    <row r="143" spans="2:5" ht="12.75" hidden="1">
      <c r="B143" s="64"/>
      <c r="C143" s="64"/>
      <c r="D143" s="64"/>
      <c r="E143" s="64"/>
    </row>
    <row r="144" spans="2:5" ht="12.75" hidden="1">
      <c r="B144" s="64"/>
      <c r="C144" s="64"/>
      <c r="D144" s="64"/>
      <c r="E144" s="64"/>
    </row>
    <row r="145" spans="2:5" ht="12.75" hidden="1">
      <c r="B145" s="64"/>
      <c r="C145" s="64"/>
      <c r="D145" s="64"/>
      <c r="E145" s="64"/>
    </row>
    <row r="146" spans="2:5" ht="12.75" hidden="1">
      <c r="B146" s="64"/>
      <c r="C146" s="64"/>
      <c r="D146" s="64"/>
      <c r="E146" s="64"/>
    </row>
    <row r="147" spans="2:5" ht="12.75" hidden="1">
      <c r="B147" s="64"/>
      <c r="C147" s="64"/>
      <c r="D147" s="64"/>
      <c r="E147" s="64"/>
    </row>
    <row r="148" spans="2:5" ht="12.75" hidden="1">
      <c r="B148" s="64"/>
      <c r="C148" s="64"/>
      <c r="D148" s="64"/>
      <c r="E148" s="64"/>
    </row>
    <row r="149" spans="2:5" ht="12.75" hidden="1">
      <c r="B149" s="64"/>
      <c r="C149" s="64"/>
      <c r="D149" s="64"/>
      <c r="E149" s="6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B66:I66"/>
    <mergeCell ref="J66:M66"/>
    <mergeCell ref="A33:M33"/>
    <mergeCell ref="A57:M57"/>
    <mergeCell ref="A59:A60"/>
    <mergeCell ref="B59:G60"/>
    <mergeCell ref="H59:I59"/>
    <mergeCell ref="J59:M60"/>
    <mergeCell ref="B67:I67"/>
    <mergeCell ref="J67:M67"/>
    <mergeCell ref="B68:I68"/>
    <mergeCell ref="J68:M68"/>
    <mergeCell ref="B69:I69"/>
    <mergeCell ref="J69:M69"/>
    <mergeCell ref="B70:I70"/>
    <mergeCell ref="J70:M70"/>
    <mergeCell ref="F86:H87"/>
    <mergeCell ref="F88:H88"/>
    <mergeCell ref="F89:H90"/>
    <mergeCell ref="B61:G61"/>
    <mergeCell ref="B63:G63"/>
    <mergeCell ref="B64:G64"/>
    <mergeCell ref="B65:G65"/>
    <mergeCell ref="B62:G62"/>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drawing r:id="rId1"/>
</worksheet>
</file>

<file path=xl/worksheets/sheet3.xml><?xml version="1.0" encoding="utf-8"?>
<worksheet xmlns="http://schemas.openxmlformats.org/spreadsheetml/2006/main" xmlns:r="http://schemas.openxmlformats.org/officeDocument/2006/relationships">
  <dimension ref="A1:AN152"/>
  <sheetViews>
    <sheetView showGridLines="0" zoomScale="70" zoomScaleNormal="70" zoomScaleSheetLayoutView="70" zoomScalePageLayoutView="0" workbookViewId="0" topLeftCell="A60">
      <selection activeCell="H155" sqref="H155"/>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85" t="s">
        <v>6</v>
      </c>
    </row>
    <row r="4" spans="1:15" ht="14.25" customHeight="1" thickBot="1">
      <c r="A4" s="12"/>
      <c r="B4" s="13"/>
      <c r="C4" s="14"/>
      <c r="D4" s="14"/>
      <c r="E4" s="14"/>
      <c r="F4" s="14"/>
      <c r="G4" s="14"/>
      <c r="H4" s="14"/>
      <c r="I4" s="14"/>
      <c r="J4" s="14"/>
      <c r="K4" s="15"/>
      <c r="L4" s="15"/>
      <c r="M4" s="16"/>
      <c r="O4" s="85" t="s">
        <v>8</v>
      </c>
    </row>
    <row r="5" spans="1:15" ht="13.5" thickBot="1">
      <c r="A5" s="220" t="s">
        <v>60</v>
      </c>
      <c r="B5" s="221"/>
      <c r="C5" s="221"/>
      <c r="D5" s="221"/>
      <c r="E5" s="221"/>
      <c r="F5" s="221"/>
      <c r="G5" s="221"/>
      <c r="H5" s="221"/>
      <c r="I5" s="221"/>
      <c r="J5" s="221"/>
      <c r="K5" s="221"/>
      <c r="L5" s="221"/>
      <c r="M5" s="222"/>
      <c r="O5" s="85"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85" t="s">
        <v>13</v>
      </c>
    </row>
    <row r="8" spans="1:15" ht="30" customHeight="1" thickBot="1">
      <c r="A8" s="215" t="s">
        <v>4</v>
      </c>
      <c r="B8" s="216"/>
      <c r="C8" s="223" t="s">
        <v>122</v>
      </c>
      <c r="D8" s="224"/>
      <c r="E8" s="224"/>
      <c r="F8" s="224"/>
      <c r="G8" s="224"/>
      <c r="H8" s="224"/>
      <c r="I8" s="224"/>
      <c r="J8" s="224"/>
      <c r="K8" s="224"/>
      <c r="L8" s="224"/>
      <c r="M8" s="225"/>
      <c r="O8" s="85" t="s">
        <v>18</v>
      </c>
    </row>
    <row r="9" spans="1:16" ht="30" customHeight="1" thickBot="1">
      <c r="A9" s="215" t="s">
        <v>5</v>
      </c>
      <c r="B9" s="216"/>
      <c r="C9" s="217" t="s">
        <v>67</v>
      </c>
      <c r="D9" s="218"/>
      <c r="E9" s="218"/>
      <c r="F9" s="218"/>
      <c r="G9" s="218"/>
      <c r="H9" s="218"/>
      <c r="I9" s="218"/>
      <c r="J9" s="218"/>
      <c r="K9" s="218"/>
      <c r="L9" s="218"/>
      <c r="M9" s="219"/>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15" t="s">
        <v>7</v>
      </c>
      <c r="B11" s="216"/>
      <c r="C11" s="226" t="s">
        <v>162</v>
      </c>
      <c r="D11" s="227"/>
      <c r="E11" s="227"/>
      <c r="F11" s="227"/>
      <c r="G11" s="227"/>
      <c r="H11" s="227"/>
      <c r="I11" s="227"/>
      <c r="J11" s="227"/>
      <c r="K11" s="27" t="s">
        <v>82</v>
      </c>
      <c r="L11" s="228" t="s">
        <v>187</v>
      </c>
      <c r="M11" s="229"/>
      <c r="O11" s="85" t="s">
        <v>21</v>
      </c>
    </row>
    <row r="12" spans="1:15" ht="30" customHeight="1" thickBot="1">
      <c r="A12" s="215" t="s">
        <v>9</v>
      </c>
      <c r="B12" s="216"/>
      <c r="C12" s="223" t="s">
        <v>163</v>
      </c>
      <c r="D12" s="224"/>
      <c r="E12" s="224"/>
      <c r="F12" s="224"/>
      <c r="G12" s="224"/>
      <c r="H12" s="224"/>
      <c r="I12" s="224"/>
      <c r="J12" s="224"/>
      <c r="K12" s="224"/>
      <c r="L12" s="224"/>
      <c r="M12" s="225"/>
      <c r="O12" s="85" t="s">
        <v>0</v>
      </c>
    </row>
    <row r="13" spans="1:15" ht="30" customHeight="1" thickBot="1">
      <c r="A13" s="215" t="s">
        <v>96</v>
      </c>
      <c r="B13" s="216"/>
      <c r="C13" s="223" t="s">
        <v>147</v>
      </c>
      <c r="D13" s="224"/>
      <c r="E13" s="224"/>
      <c r="F13" s="224"/>
      <c r="G13" s="224"/>
      <c r="H13" s="224"/>
      <c r="I13" s="224"/>
      <c r="J13" s="224"/>
      <c r="K13" s="224"/>
      <c r="L13" s="224"/>
      <c r="M13" s="225"/>
      <c r="O13" s="1" t="s">
        <v>119</v>
      </c>
    </row>
    <row r="14" spans="1:15" ht="30" customHeight="1" thickBot="1">
      <c r="A14" s="215" t="s">
        <v>106</v>
      </c>
      <c r="B14" s="216"/>
      <c r="C14" s="223" t="s">
        <v>111</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85" t="s">
        <v>27</v>
      </c>
    </row>
    <row r="19" spans="1:15" ht="30" customHeight="1" thickBot="1">
      <c r="A19" s="253" t="s">
        <v>141</v>
      </c>
      <c r="B19" s="254"/>
      <c r="C19" s="233" t="s">
        <v>86</v>
      </c>
      <c r="D19" s="234"/>
      <c r="E19" s="4">
        <v>1</v>
      </c>
      <c r="F19" s="239" t="s">
        <v>148</v>
      </c>
      <c r="G19" s="240"/>
      <c r="H19" s="241"/>
      <c r="I19" s="89" t="s">
        <v>86</v>
      </c>
      <c r="J19" s="242" t="s">
        <v>142</v>
      </c>
      <c r="K19" s="243"/>
      <c r="L19" s="244"/>
      <c r="M19" s="7" t="s">
        <v>119</v>
      </c>
      <c r="O19" s="85" t="s">
        <v>28</v>
      </c>
    </row>
    <row r="20" spans="1:15" ht="30" customHeight="1" thickBot="1">
      <c r="A20" s="255"/>
      <c r="B20" s="256"/>
      <c r="C20" s="235"/>
      <c r="D20" s="236"/>
      <c r="E20" s="4"/>
      <c r="F20" s="239"/>
      <c r="G20" s="240"/>
      <c r="H20" s="241"/>
      <c r="I20" s="89"/>
      <c r="J20" s="242"/>
      <c r="K20" s="243"/>
      <c r="L20" s="244"/>
      <c r="M20" s="7"/>
      <c r="O20" s="85" t="s">
        <v>3</v>
      </c>
    </row>
    <row r="21" spans="1:15" ht="30" customHeight="1" thickBot="1">
      <c r="A21" s="255"/>
      <c r="B21" s="256"/>
      <c r="C21" s="235"/>
      <c r="D21" s="236"/>
      <c r="E21" s="4"/>
      <c r="F21" s="239"/>
      <c r="G21" s="240"/>
      <c r="H21" s="241"/>
      <c r="I21" s="89"/>
      <c r="J21" s="242"/>
      <c r="K21" s="243"/>
      <c r="L21" s="244"/>
      <c r="M21" s="7"/>
      <c r="O21" s="85" t="s">
        <v>29</v>
      </c>
    </row>
    <row r="22" spans="1:15" ht="30" customHeight="1" thickBot="1">
      <c r="A22" s="257"/>
      <c r="B22" s="258"/>
      <c r="C22" s="237"/>
      <c r="D22" s="238"/>
      <c r="E22" s="4"/>
      <c r="F22" s="239"/>
      <c r="G22" s="240"/>
      <c r="H22" s="241"/>
      <c r="I22" s="89"/>
      <c r="J22" s="242"/>
      <c r="K22" s="243"/>
      <c r="L22" s="244"/>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18</v>
      </c>
      <c r="E24" s="6" t="s">
        <v>23</v>
      </c>
      <c r="F24" s="166">
        <v>4174</v>
      </c>
      <c r="G24" s="6" t="s">
        <v>133</v>
      </c>
      <c r="H24" s="177">
        <v>3975</v>
      </c>
      <c r="I24" s="6" t="s">
        <v>104</v>
      </c>
      <c r="J24" s="105">
        <v>2018</v>
      </c>
      <c r="K24" s="6" t="s">
        <v>105</v>
      </c>
      <c r="L24" s="242" t="s">
        <v>143</v>
      </c>
      <c r="M24" s="244"/>
      <c r="O24" s="68" t="s">
        <v>48</v>
      </c>
      <c r="AN24" s="1">
        <f>AN23+1</f>
        <v>2003</v>
      </c>
    </row>
    <row r="25" spans="1:15" ht="16.5" customHeight="1" thickBot="1">
      <c r="A25" s="250" t="s">
        <v>26</v>
      </c>
      <c r="B25" s="269" t="s">
        <v>119</v>
      </c>
      <c r="C25" s="250" t="s">
        <v>75</v>
      </c>
      <c r="D25" s="269" t="s">
        <v>119</v>
      </c>
      <c r="E25" s="250" t="s">
        <v>113</v>
      </c>
      <c r="F25" s="56" t="s">
        <v>116</v>
      </c>
      <c r="G25" s="47">
        <v>2016</v>
      </c>
      <c r="H25" s="47">
        <v>2017</v>
      </c>
      <c r="I25" s="47">
        <v>2018</v>
      </c>
      <c r="J25" s="47">
        <v>2019</v>
      </c>
      <c r="K25" s="47">
        <v>2020</v>
      </c>
      <c r="L25" s="265" t="s">
        <v>134</v>
      </c>
      <c r="M25" s="266"/>
      <c r="O25" s="68" t="s">
        <v>49</v>
      </c>
    </row>
    <row r="26" spans="1:15" ht="30" customHeight="1" thickBot="1">
      <c r="A26" s="251"/>
      <c r="B26" s="270"/>
      <c r="C26" s="251"/>
      <c r="D26" s="270"/>
      <c r="E26" s="252"/>
      <c r="F26" s="53" t="s">
        <v>114</v>
      </c>
      <c r="G26" s="55" t="s">
        <v>144</v>
      </c>
      <c r="H26" s="55" t="s">
        <v>144</v>
      </c>
      <c r="I26" s="55" t="s">
        <v>144</v>
      </c>
      <c r="J26" s="55" t="s">
        <v>144</v>
      </c>
      <c r="K26" s="55" t="s">
        <v>144</v>
      </c>
      <c r="L26" s="267" t="s">
        <v>144</v>
      </c>
      <c r="M26" s="268"/>
      <c r="O26" s="68" t="s">
        <v>61</v>
      </c>
    </row>
    <row r="27" spans="1:15" ht="30" customHeight="1" thickBot="1">
      <c r="A27" s="60"/>
      <c r="B27" s="58"/>
      <c r="C27" s="57"/>
      <c r="D27" s="57"/>
      <c r="E27" s="251"/>
      <c r="F27" s="59" t="s">
        <v>115</v>
      </c>
      <c r="G27" s="55" t="s">
        <v>144</v>
      </c>
      <c r="H27" s="55" t="s">
        <v>144</v>
      </c>
      <c r="I27" s="55" t="s">
        <v>144</v>
      </c>
      <c r="J27" s="55" t="s">
        <v>144</v>
      </c>
      <c r="K27" s="55" t="s">
        <v>144</v>
      </c>
      <c r="L27" s="267" t="s">
        <v>144</v>
      </c>
      <c r="M27" s="268"/>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00" t="s">
        <v>94</v>
      </c>
      <c r="B29" s="201"/>
      <c r="C29" s="202"/>
      <c r="D29" s="248" t="s">
        <v>77</v>
      </c>
      <c r="E29" s="249"/>
      <c r="F29" s="142">
        <v>843</v>
      </c>
      <c r="G29" s="122" t="s">
        <v>87</v>
      </c>
      <c r="H29" s="139">
        <v>1044</v>
      </c>
      <c r="I29" s="271" t="s">
        <v>88</v>
      </c>
      <c r="J29" s="272"/>
      <c r="K29" s="24"/>
      <c r="L29" s="273"/>
      <c r="M29" s="234"/>
      <c r="O29" s="68" t="s">
        <v>51</v>
      </c>
      <c r="AN29" s="1" t="e">
        <f>AN28+1</f>
        <v>#REF!</v>
      </c>
    </row>
    <row r="30" spans="1:40" ht="24.75" customHeight="1" thickBot="1">
      <c r="A30" s="245"/>
      <c r="B30" s="246"/>
      <c r="C30" s="247"/>
      <c r="D30" s="275" t="s">
        <v>78</v>
      </c>
      <c r="E30" s="276"/>
      <c r="F30" s="143">
        <v>444</v>
      </c>
      <c r="G30" s="125" t="s">
        <v>87</v>
      </c>
      <c r="H30" s="140">
        <v>842</v>
      </c>
      <c r="I30" s="22"/>
      <c r="J30" s="23"/>
      <c r="K30" s="23"/>
      <c r="L30" s="259"/>
      <c r="M30" s="236"/>
      <c r="O30" s="68" t="s">
        <v>52</v>
      </c>
      <c r="AN30" s="1" t="e">
        <f>#REF!+1</f>
        <v>#REF!</v>
      </c>
    </row>
    <row r="31" spans="1:40" ht="24.75" customHeight="1" thickBot="1">
      <c r="A31" s="203"/>
      <c r="B31" s="204"/>
      <c r="C31" s="205"/>
      <c r="D31" s="263" t="s">
        <v>79</v>
      </c>
      <c r="E31" s="264"/>
      <c r="F31" s="144">
        <v>0</v>
      </c>
      <c r="G31" s="128" t="s">
        <v>87</v>
      </c>
      <c r="H31" s="141">
        <v>443</v>
      </c>
      <c r="I31" s="25"/>
      <c r="J31" s="26"/>
      <c r="K31" s="26"/>
      <c r="L31" s="274"/>
      <c r="M31" s="23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220" t="s">
        <v>30</v>
      </c>
      <c r="B33" s="221"/>
      <c r="C33" s="221"/>
      <c r="D33" s="221"/>
      <c r="E33" s="221"/>
      <c r="F33" s="221"/>
      <c r="G33" s="221"/>
      <c r="H33" s="221"/>
      <c r="I33" s="221"/>
      <c r="J33" s="221"/>
      <c r="K33" s="221"/>
      <c r="L33" s="221"/>
      <c r="M33" s="222"/>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86.25" customHeight="1" thickBot="1">
      <c r="A35" s="87"/>
      <c r="B35" s="91" t="s">
        <v>31</v>
      </c>
      <c r="C35" s="92" t="s">
        <v>32</v>
      </c>
      <c r="D35" s="92" t="str">
        <f>F19</f>
        <v>Numero de descargas de libros a través de la pagina web institucional</v>
      </c>
      <c r="E35" s="92">
        <f>F20</f>
        <v>0</v>
      </c>
      <c r="F35" s="92">
        <f>F21</f>
        <v>0</v>
      </c>
      <c r="G35" s="92">
        <f>F22</f>
        <v>0</v>
      </c>
      <c r="H35" s="93" t="s">
        <v>89</v>
      </c>
      <c r="I35" s="94" t="s">
        <v>93</v>
      </c>
      <c r="J35" s="85"/>
      <c r="K35" s="85"/>
      <c r="L35" s="85"/>
      <c r="M35" s="86"/>
      <c r="O35" s="68" t="s">
        <v>53</v>
      </c>
      <c r="AI35"/>
      <c r="AL35" s="1"/>
    </row>
    <row r="36" spans="1:38" ht="27" customHeight="1">
      <c r="A36" s="87"/>
      <c r="B36" s="38" t="s">
        <v>33</v>
      </c>
      <c r="C36" s="150">
        <v>1043</v>
      </c>
      <c r="D36" s="150">
        <v>5779</v>
      </c>
      <c r="E36" s="90"/>
      <c r="F36" s="39"/>
      <c r="G36" s="39"/>
      <c r="H36" s="184">
        <f>+D36</f>
        <v>5779</v>
      </c>
      <c r="I36" s="188">
        <f>H36</f>
        <v>5779</v>
      </c>
      <c r="J36" s="85"/>
      <c r="K36" s="85"/>
      <c r="L36" s="85"/>
      <c r="M36" s="86"/>
      <c r="O36" s="68" t="s">
        <v>65</v>
      </c>
      <c r="AI36"/>
      <c r="AL36" s="1"/>
    </row>
    <row r="37" spans="1:38" ht="27" customHeight="1">
      <c r="A37" s="87"/>
      <c r="B37" s="31" t="s">
        <v>34</v>
      </c>
      <c r="C37" s="155">
        <v>1044</v>
      </c>
      <c r="D37" s="155">
        <v>2241</v>
      </c>
      <c r="E37" s="96"/>
      <c r="F37" s="28"/>
      <c r="G37" s="28"/>
      <c r="H37" s="186">
        <f>+D37</f>
        <v>2241</v>
      </c>
      <c r="I37" s="187">
        <f>+H37+H36</f>
        <v>8020</v>
      </c>
      <c r="J37" s="85"/>
      <c r="K37" s="85">
        <f>2241-1044</f>
        <v>1197</v>
      </c>
      <c r="L37" s="85"/>
      <c r="M37" s="86"/>
      <c r="O37" s="68" t="s">
        <v>66</v>
      </c>
      <c r="AI37"/>
      <c r="AL37" s="1"/>
    </row>
    <row r="38" spans="1:38" ht="27" customHeight="1">
      <c r="A38" s="87"/>
      <c r="B38" s="31" t="s">
        <v>35</v>
      </c>
      <c r="C38" s="155">
        <v>1044</v>
      </c>
      <c r="D38" s="155">
        <v>1425</v>
      </c>
      <c r="E38" s="96"/>
      <c r="F38" s="28"/>
      <c r="G38" s="28"/>
      <c r="H38" s="186">
        <f>+D38</f>
        <v>1425</v>
      </c>
      <c r="I38" s="187">
        <f>+I37+H38</f>
        <v>9445</v>
      </c>
      <c r="J38" s="85"/>
      <c r="K38" s="85"/>
      <c r="L38" s="85"/>
      <c r="M38" s="86"/>
      <c r="O38" s="20" t="s">
        <v>69</v>
      </c>
      <c r="AI38"/>
      <c r="AL38" s="1"/>
    </row>
    <row r="39" spans="1:38" ht="27" customHeight="1" thickBot="1">
      <c r="A39" s="87"/>
      <c r="B39" s="32" t="s">
        <v>36</v>
      </c>
      <c r="C39" s="160">
        <v>1043</v>
      </c>
      <c r="D39" s="97"/>
      <c r="E39" s="98"/>
      <c r="F39" s="33"/>
      <c r="G39" s="33"/>
      <c r="H39" s="115">
        <f>+D39</f>
        <v>0</v>
      </c>
      <c r="I39" s="189">
        <f>+I38+H39</f>
        <v>9445</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220" t="s">
        <v>37</v>
      </c>
      <c r="B57" s="221"/>
      <c r="C57" s="221"/>
      <c r="D57" s="221"/>
      <c r="E57" s="221"/>
      <c r="F57" s="221"/>
      <c r="G57" s="221"/>
      <c r="H57" s="221"/>
      <c r="I57" s="221"/>
      <c r="J57" s="221"/>
      <c r="K57" s="221"/>
      <c r="L57" s="221"/>
      <c r="M57" s="222"/>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50" t="s">
        <v>38</v>
      </c>
      <c r="B59" s="200" t="s">
        <v>39</v>
      </c>
      <c r="C59" s="201"/>
      <c r="D59" s="201"/>
      <c r="E59" s="201"/>
      <c r="F59" s="201" t="s">
        <v>90</v>
      </c>
      <c r="G59" s="202"/>
      <c r="H59" s="215" t="s">
        <v>40</v>
      </c>
      <c r="I59" s="216"/>
      <c r="J59" s="200" t="s">
        <v>40</v>
      </c>
      <c r="K59" s="201"/>
      <c r="L59" s="201"/>
      <c r="M59" s="202"/>
      <c r="O59" s="1" t="s">
        <v>121</v>
      </c>
      <c r="AN59" s="1" t="e">
        <f t="shared" si="0"/>
        <v>#REF!</v>
      </c>
    </row>
    <row r="60" spans="1:15" ht="25.5" customHeight="1" thickBot="1">
      <c r="A60" s="251"/>
      <c r="B60" s="203"/>
      <c r="C60" s="204"/>
      <c r="D60" s="204"/>
      <c r="E60" s="204"/>
      <c r="F60" s="204" t="s">
        <v>91</v>
      </c>
      <c r="G60" s="205" t="s">
        <v>92</v>
      </c>
      <c r="H60" s="6" t="s">
        <v>195</v>
      </c>
      <c r="I60" s="41" t="s">
        <v>194</v>
      </c>
      <c r="J60" s="203"/>
      <c r="K60" s="204"/>
      <c r="L60" s="204"/>
      <c r="M60" s="205"/>
      <c r="O60" s="1" t="s">
        <v>111</v>
      </c>
    </row>
    <row r="61" spans="1:40" ht="66" customHeight="1" thickBot="1">
      <c r="A61" s="9" t="s">
        <v>33</v>
      </c>
      <c r="B61" s="206" t="s">
        <v>198</v>
      </c>
      <c r="C61" s="207"/>
      <c r="D61" s="207"/>
      <c r="E61" s="207"/>
      <c r="F61" s="207"/>
      <c r="G61" s="208"/>
      <c r="H61" s="30"/>
      <c r="I61" s="67" t="s">
        <v>193</v>
      </c>
      <c r="J61" s="81"/>
      <c r="K61" s="81"/>
      <c r="L61" s="81"/>
      <c r="M61" s="82"/>
      <c r="AN61" s="1" t="e">
        <f>AN59+1</f>
        <v>#REF!</v>
      </c>
    </row>
    <row r="62" spans="1:40" ht="53.25" customHeight="1" thickBot="1">
      <c r="A62" s="9" t="s">
        <v>34</v>
      </c>
      <c r="B62" s="206" t="s">
        <v>203</v>
      </c>
      <c r="C62" s="207"/>
      <c r="D62" s="207"/>
      <c r="E62" s="207"/>
      <c r="F62" s="207"/>
      <c r="G62" s="208"/>
      <c r="H62" s="30"/>
      <c r="I62" s="67" t="s">
        <v>193</v>
      </c>
      <c r="J62" s="81"/>
      <c r="K62" s="81"/>
      <c r="L62" s="81"/>
      <c r="M62" s="82"/>
      <c r="AN62" s="1" t="e">
        <f t="shared" si="0"/>
        <v>#REF!</v>
      </c>
    </row>
    <row r="63" spans="1:40" ht="49.5" customHeight="1" thickBot="1">
      <c r="A63" s="9" t="s">
        <v>41</v>
      </c>
      <c r="B63" s="206" t="s">
        <v>209</v>
      </c>
      <c r="C63" s="207"/>
      <c r="D63" s="207"/>
      <c r="E63" s="207"/>
      <c r="F63" s="207"/>
      <c r="G63" s="208"/>
      <c r="H63" s="30"/>
      <c r="I63" s="67" t="s">
        <v>193</v>
      </c>
      <c r="J63" s="81"/>
      <c r="K63" s="81"/>
      <c r="L63" s="81"/>
      <c r="M63" s="82"/>
      <c r="AN63" s="1" t="e">
        <f>#REF!+1</f>
        <v>#REF!</v>
      </c>
    </row>
    <row r="64" spans="1:40" ht="41.25" customHeight="1" thickBot="1">
      <c r="A64" s="9" t="s">
        <v>36</v>
      </c>
      <c r="B64" s="206"/>
      <c r="C64" s="207"/>
      <c r="D64" s="207"/>
      <c r="E64" s="207"/>
      <c r="F64" s="207"/>
      <c r="G64" s="208"/>
      <c r="H64" s="30"/>
      <c r="I64" s="67"/>
      <c r="J64" s="81"/>
      <c r="K64" s="81"/>
      <c r="L64" s="81"/>
      <c r="M64" s="82"/>
      <c r="AN64" s="1" t="e">
        <f t="shared" si="0"/>
        <v>#REF!</v>
      </c>
    </row>
    <row r="65" spans="1:40" ht="36.75" customHeight="1" thickBot="1">
      <c r="A65" s="9" t="s">
        <v>42</v>
      </c>
      <c r="B65" s="197"/>
      <c r="C65" s="198"/>
      <c r="D65" s="198"/>
      <c r="E65" s="198"/>
      <c r="F65" s="198"/>
      <c r="G65" s="199"/>
      <c r="H65" s="30"/>
      <c r="I65" s="67"/>
      <c r="J65" s="81"/>
      <c r="K65" s="81"/>
      <c r="L65" s="81"/>
      <c r="M65" s="82"/>
      <c r="AN65" s="1" t="e">
        <f>#REF!+1</f>
        <v>#REF!</v>
      </c>
    </row>
    <row r="66" spans="1:40" ht="24.75" customHeight="1">
      <c r="A66" s="85"/>
      <c r="B66" s="260"/>
      <c r="C66" s="260"/>
      <c r="D66" s="260"/>
      <c r="E66" s="260"/>
      <c r="F66" s="260"/>
      <c r="G66" s="260"/>
      <c r="H66" s="260"/>
      <c r="I66" s="260"/>
      <c r="J66" s="260"/>
      <c r="K66" s="260"/>
      <c r="L66" s="260"/>
      <c r="M66" s="260"/>
      <c r="AN66" s="1" t="e">
        <f t="shared" si="0"/>
        <v>#REF!</v>
      </c>
    </row>
    <row r="67" spans="1:40" ht="24.75" customHeight="1" hidden="1">
      <c r="A67" s="85"/>
      <c r="B67" s="260"/>
      <c r="C67" s="260"/>
      <c r="D67" s="260"/>
      <c r="E67" s="260"/>
      <c r="F67" s="260"/>
      <c r="G67" s="260"/>
      <c r="H67" s="260"/>
      <c r="I67" s="260"/>
      <c r="J67" s="260"/>
      <c r="K67" s="260"/>
      <c r="L67" s="260"/>
      <c r="M67" s="260"/>
      <c r="AN67" s="1" t="e">
        <f t="shared" si="0"/>
        <v>#REF!</v>
      </c>
    </row>
    <row r="68" spans="1:40" ht="24.75" customHeight="1" hidden="1">
      <c r="A68" s="85"/>
      <c r="B68" s="260"/>
      <c r="C68" s="260"/>
      <c r="D68" s="260"/>
      <c r="E68" s="260"/>
      <c r="F68" s="260"/>
      <c r="G68" s="260"/>
      <c r="H68" s="260"/>
      <c r="I68" s="260"/>
      <c r="J68" s="260"/>
      <c r="K68" s="260"/>
      <c r="L68" s="260"/>
      <c r="M68" s="260"/>
      <c r="AN68" s="1" t="e">
        <f t="shared" si="0"/>
        <v>#REF!</v>
      </c>
    </row>
    <row r="69" spans="1:13" ht="24.75" customHeight="1" hidden="1">
      <c r="A69" s="85"/>
      <c r="B69" s="260"/>
      <c r="C69" s="260"/>
      <c r="D69" s="260"/>
      <c r="E69" s="260"/>
      <c r="F69" s="260"/>
      <c r="G69" s="260"/>
      <c r="H69" s="260"/>
      <c r="I69" s="260"/>
      <c r="J69" s="260"/>
      <c r="K69" s="260"/>
      <c r="L69" s="260"/>
      <c r="M69" s="260"/>
    </row>
    <row r="70" spans="1:13" ht="24.75" customHeight="1" hidden="1">
      <c r="A70" s="85"/>
      <c r="B70" s="260"/>
      <c r="C70" s="260"/>
      <c r="D70" s="260"/>
      <c r="E70" s="260"/>
      <c r="F70" s="260"/>
      <c r="G70" s="260"/>
      <c r="H70" s="260"/>
      <c r="I70" s="260"/>
      <c r="J70" s="260"/>
      <c r="K70" s="260"/>
      <c r="L70" s="260"/>
      <c r="M70" s="26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59"/>
      <c r="G86" s="259"/>
      <c r="H86" s="259"/>
      <c r="I86" s="10" t="s">
        <v>43</v>
      </c>
      <c r="K86" s="11"/>
    </row>
    <row r="87" spans="2:11" ht="15" hidden="1">
      <c r="B87" s="85"/>
      <c r="C87" s="85"/>
      <c r="D87" s="85"/>
      <c r="E87" s="85"/>
      <c r="F87" s="259"/>
      <c r="G87" s="259"/>
      <c r="H87" s="259"/>
      <c r="I87" s="10" t="s">
        <v>44</v>
      </c>
      <c r="K87" s="11"/>
    </row>
    <row r="88" spans="2:11" ht="15" hidden="1">
      <c r="B88" s="85"/>
      <c r="C88" s="85"/>
      <c r="D88" s="85"/>
      <c r="E88" s="85"/>
      <c r="F88" s="259"/>
      <c r="G88" s="259"/>
      <c r="H88" s="259"/>
      <c r="I88" s="10" t="s">
        <v>45</v>
      </c>
      <c r="K88" s="11"/>
    </row>
    <row r="89" spans="2:11" ht="15" hidden="1">
      <c r="B89" s="85"/>
      <c r="C89" s="85"/>
      <c r="D89" s="85"/>
      <c r="E89" s="85"/>
      <c r="F89" s="259"/>
      <c r="G89" s="259"/>
      <c r="H89" s="259"/>
      <c r="K89" s="11"/>
    </row>
    <row r="90" spans="2:11" ht="15" hidden="1">
      <c r="B90" s="85"/>
      <c r="C90" s="85"/>
      <c r="D90" s="85"/>
      <c r="E90" s="85"/>
      <c r="F90" s="259"/>
      <c r="G90" s="259"/>
      <c r="H90" s="259"/>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c r="E152" s="196"/>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J66:M66"/>
    <mergeCell ref="B67:I67"/>
    <mergeCell ref="J67:M67"/>
    <mergeCell ref="B68:I68"/>
    <mergeCell ref="J68:M68"/>
    <mergeCell ref="B69:I69"/>
    <mergeCell ref="J69:M69"/>
    <mergeCell ref="B61:G61"/>
    <mergeCell ref="B62:G62"/>
    <mergeCell ref="B63:G63"/>
    <mergeCell ref="B64:G64"/>
    <mergeCell ref="B65:G65"/>
    <mergeCell ref="B66:I66"/>
    <mergeCell ref="A33:M33"/>
    <mergeCell ref="A57:M57"/>
    <mergeCell ref="A59:A60"/>
    <mergeCell ref="B59:G60"/>
    <mergeCell ref="H59:I59"/>
    <mergeCell ref="J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70" zoomScalePageLayoutView="0" workbookViewId="0" topLeftCell="B23">
      <selection activeCell="B63" sqref="B63:G63"/>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85" t="s">
        <v>6</v>
      </c>
    </row>
    <row r="4" spans="1:15" ht="14.25" customHeight="1" thickBot="1">
      <c r="A4" s="12"/>
      <c r="B4" s="13"/>
      <c r="C4" s="14"/>
      <c r="D4" s="14"/>
      <c r="E4" s="14"/>
      <c r="F4" s="14"/>
      <c r="G4" s="14"/>
      <c r="H4" s="14"/>
      <c r="I4" s="14"/>
      <c r="J4" s="14"/>
      <c r="K4" s="15"/>
      <c r="L4" s="15"/>
      <c r="M4" s="16"/>
      <c r="O4" s="85" t="s">
        <v>8</v>
      </c>
    </row>
    <row r="5" spans="1:15" ht="13.5" thickBot="1">
      <c r="A5" s="220" t="s">
        <v>60</v>
      </c>
      <c r="B5" s="221"/>
      <c r="C5" s="221"/>
      <c r="D5" s="221"/>
      <c r="E5" s="221"/>
      <c r="F5" s="221"/>
      <c r="G5" s="221"/>
      <c r="H5" s="221"/>
      <c r="I5" s="221"/>
      <c r="J5" s="221"/>
      <c r="K5" s="221"/>
      <c r="L5" s="221"/>
      <c r="M5" s="222"/>
      <c r="O5" s="85"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85" t="s">
        <v>13</v>
      </c>
    </row>
    <row r="8" spans="1:15" ht="30" customHeight="1" thickBot="1">
      <c r="A8" s="215" t="s">
        <v>4</v>
      </c>
      <c r="B8" s="216"/>
      <c r="C8" s="223" t="s">
        <v>122</v>
      </c>
      <c r="D8" s="224"/>
      <c r="E8" s="224"/>
      <c r="F8" s="224"/>
      <c r="G8" s="224"/>
      <c r="H8" s="224"/>
      <c r="I8" s="224"/>
      <c r="J8" s="224"/>
      <c r="K8" s="224"/>
      <c r="L8" s="224"/>
      <c r="M8" s="225"/>
      <c r="O8" s="85" t="s">
        <v>18</v>
      </c>
    </row>
    <row r="9" spans="1:16" ht="30" customHeight="1" thickBot="1">
      <c r="A9" s="215" t="s">
        <v>5</v>
      </c>
      <c r="B9" s="216"/>
      <c r="C9" s="217" t="s">
        <v>67</v>
      </c>
      <c r="D9" s="218"/>
      <c r="E9" s="218"/>
      <c r="F9" s="218"/>
      <c r="G9" s="218"/>
      <c r="H9" s="218"/>
      <c r="I9" s="218"/>
      <c r="J9" s="218"/>
      <c r="K9" s="218"/>
      <c r="L9" s="218"/>
      <c r="M9" s="219"/>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15" t="s">
        <v>7</v>
      </c>
      <c r="B11" s="216"/>
      <c r="C11" s="226" t="s">
        <v>188</v>
      </c>
      <c r="D11" s="227"/>
      <c r="E11" s="227"/>
      <c r="F11" s="227"/>
      <c r="G11" s="227"/>
      <c r="H11" s="227"/>
      <c r="I11" s="227"/>
      <c r="J11" s="227"/>
      <c r="K11" s="27" t="s">
        <v>82</v>
      </c>
      <c r="L11" s="228" t="s">
        <v>189</v>
      </c>
      <c r="M11" s="229"/>
      <c r="O11" s="85" t="s">
        <v>21</v>
      </c>
    </row>
    <row r="12" spans="1:15" ht="30" customHeight="1" thickBot="1">
      <c r="A12" s="215" t="s">
        <v>9</v>
      </c>
      <c r="B12" s="216"/>
      <c r="C12" s="223" t="s">
        <v>149</v>
      </c>
      <c r="D12" s="224"/>
      <c r="E12" s="224"/>
      <c r="F12" s="224"/>
      <c r="G12" s="224"/>
      <c r="H12" s="224"/>
      <c r="I12" s="224"/>
      <c r="J12" s="224"/>
      <c r="K12" s="224"/>
      <c r="L12" s="224"/>
      <c r="M12" s="225"/>
      <c r="O12" s="85" t="s">
        <v>0</v>
      </c>
    </row>
    <row r="13" spans="1:15" ht="30" customHeight="1" thickBot="1">
      <c r="A13" s="215" t="s">
        <v>96</v>
      </c>
      <c r="B13" s="216"/>
      <c r="C13" s="223" t="s">
        <v>150</v>
      </c>
      <c r="D13" s="224"/>
      <c r="E13" s="224"/>
      <c r="F13" s="224"/>
      <c r="G13" s="224"/>
      <c r="H13" s="224"/>
      <c r="I13" s="224"/>
      <c r="J13" s="224"/>
      <c r="K13" s="224"/>
      <c r="L13" s="224"/>
      <c r="M13" s="225"/>
      <c r="O13" s="1" t="s">
        <v>119</v>
      </c>
    </row>
    <row r="14" spans="1:15" ht="30" customHeight="1" thickBot="1">
      <c r="A14" s="215" t="s">
        <v>106</v>
      </c>
      <c r="B14" s="216"/>
      <c r="C14" s="223" t="s">
        <v>111</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85" t="s">
        <v>27</v>
      </c>
    </row>
    <row r="19" spans="1:15" ht="48" customHeight="1" thickBot="1">
      <c r="A19" s="253" t="s">
        <v>151</v>
      </c>
      <c r="B19" s="254"/>
      <c r="C19" s="233" t="s">
        <v>85</v>
      </c>
      <c r="D19" s="234"/>
      <c r="E19" s="4">
        <v>1</v>
      </c>
      <c r="F19" s="239" t="s">
        <v>145</v>
      </c>
      <c r="G19" s="240"/>
      <c r="H19" s="241"/>
      <c r="I19" s="89" t="s">
        <v>146</v>
      </c>
      <c r="J19" s="242" t="s">
        <v>152</v>
      </c>
      <c r="K19" s="243"/>
      <c r="L19" s="244"/>
      <c r="M19" s="7" t="s">
        <v>119</v>
      </c>
      <c r="O19" s="85" t="s">
        <v>28</v>
      </c>
    </row>
    <row r="20" spans="1:15" ht="55.5" customHeight="1" thickBot="1">
      <c r="A20" s="255"/>
      <c r="B20" s="256"/>
      <c r="C20" s="235"/>
      <c r="D20" s="236"/>
      <c r="E20" s="4">
        <v>2</v>
      </c>
      <c r="F20" s="239" t="s">
        <v>153</v>
      </c>
      <c r="G20" s="240"/>
      <c r="H20" s="241"/>
      <c r="I20" s="89" t="s">
        <v>146</v>
      </c>
      <c r="J20" s="242" t="s">
        <v>154</v>
      </c>
      <c r="K20" s="243"/>
      <c r="L20" s="244"/>
      <c r="M20" s="7" t="s">
        <v>119</v>
      </c>
      <c r="O20" s="85" t="s">
        <v>3</v>
      </c>
    </row>
    <row r="21" spans="1:15" ht="30" customHeight="1" thickBot="1">
      <c r="A21" s="255"/>
      <c r="B21" s="256"/>
      <c r="C21" s="235"/>
      <c r="D21" s="236"/>
      <c r="E21" s="4"/>
      <c r="F21" s="239"/>
      <c r="G21" s="240"/>
      <c r="H21" s="241"/>
      <c r="I21" s="89"/>
      <c r="J21" s="242"/>
      <c r="K21" s="243"/>
      <c r="L21" s="244"/>
      <c r="M21" s="7"/>
      <c r="O21" s="85" t="s">
        <v>29</v>
      </c>
    </row>
    <row r="22" spans="1:15" ht="30" customHeight="1" thickBot="1">
      <c r="A22" s="257"/>
      <c r="B22" s="258"/>
      <c r="C22" s="237"/>
      <c r="D22" s="238"/>
      <c r="E22" s="4"/>
      <c r="F22" s="239"/>
      <c r="G22" s="240"/>
      <c r="H22" s="241"/>
      <c r="I22" s="89"/>
      <c r="J22" s="242"/>
      <c r="K22" s="243"/>
      <c r="L22" s="244"/>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10</v>
      </c>
      <c r="C24" s="40" t="s">
        <v>73</v>
      </c>
      <c r="D24" s="88" t="s">
        <v>20</v>
      </c>
      <c r="E24" s="6" t="s">
        <v>23</v>
      </c>
      <c r="F24" s="172">
        <v>0.11</v>
      </c>
      <c r="G24" s="6" t="s">
        <v>133</v>
      </c>
      <c r="H24" s="173">
        <v>0.105</v>
      </c>
      <c r="I24" s="6" t="s">
        <v>104</v>
      </c>
      <c r="J24" s="105">
        <v>2018</v>
      </c>
      <c r="K24" s="6" t="s">
        <v>105</v>
      </c>
      <c r="L24" s="239" t="s">
        <v>164</v>
      </c>
      <c r="M24" s="241"/>
      <c r="O24" s="68" t="s">
        <v>48</v>
      </c>
      <c r="AN24" s="1">
        <f>AN23+1</f>
        <v>2003</v>
      </c>
    </row>
    <row r="25" spans="1:15" ht="16.5" customHeight="1" thickBot="1">
      <c r="A25" s="250" t="s">
        <v>26</v>
      </c>
      <c r="B25" s="269" t="s">
        <v>119</v>
      </c>
      <c r="C25" s="250" t="s">
        <v>75</v>
      </c>
      <c r="D25" s="269" t="s">
        <v>119</v>
      </c>
      <c r="E25" s="250" t="s">
        <v>113</v>
      </c>
      <c r="F25" s="56" t="s">
        <v>116</v>
      </c>
      <c r="G25" s="47">
        <v>2016</v>
      </c>
      <c r="H25" s="47">
        <v>2017</v>
      </c>
      <c r="I25" s="47">
        <v>2018</v>
      </c>
      <c r="J25" s="47">
        <v>2019</v>
      </c>
      <c r="K25" s="47">
        <v>2020</v>
      </c>
      <c r="L25" s="265" t="s">
        <v>134</v>
      </c>
      <c r="M25" s="266"/>
      <c r="O25" s="68" t="s">
        <v>49</v>
      </c>
    </row>
    <row r="26" spans="1:15" ht="30" customHeight="1" thickBot="1">
      <c r="A26" s="251"/>
      <c r="B26" s="270"/>
      <c r="C26" s="251"/>
      <c r="D26" s="270"/>
      <c r="E26" s="252"/>
      <c r="F26" s="53" t="s">
        <v>114</v>
      </c>
      <c r="G26" s="55" t="s">
        <v>144</v>
      </c>
      <c r="H26" s="55" t="s">
        <v>144</v>
      </c>
      <c r="I26" s="55" t="s">
        <v>144</v>
      </c>
      <c r="J26" s="55" t="s">
        <v>144</v>
      </c>
      <c r="K26" s="55" t="s">
        <v>144</v>
      </c>
      <c r="L26" s="267" t="s">
        <v>144</v>
      </c>
      <c r="M26" s="268"/>
      <c r="O26" s="68" t="s">
        <v>61</v>
      </c>
    </row>
    <row r="27" spans="1:15" ht="30" customHeight="1" thickBot="1">
      <c r="A27" s="60"/>
      <c r="B27" s="58"/>
      <c r="C27" s="57"/>
      <c r="D27" s="57"/>
      <c r="E27" s="251"/>
      <c r="F27" s="59" t="s">
        <v>115</v>
      </c>
      <c r="G27" s="55" t="s">
        <v>144</v>
      </c>
      <c r="H27" s="55" t="s">
        <v>144</v>
      </c>
      <c r="I27" s="55" t="s">
        <v>144</v>
      </c>
      <c r="J27" s="55" t="s">
        <v>144</v>
      </c>
      <c r="K27" s="55" t="s">
        <v>144</v>
      </c>
      <c r="L27" s="267" t="s">
        <v>144</v>
      </c>
      <c r="M27" s="268"/>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00" t="s">
        <v>94</v>
      </c>
      <c r="B29" s="201"/>
      <c r="C29" s="202"/>
      <c r="D29" s="248" t="s">
        <v>77</v>
      </c>
      <c r="E29" s="249"/>
      <c r="F29" s="146">
        <v>0.08</v>
      </c>
      <c r="G29" s="29" t="s">
        <v>87</v>
      </c>
      <c r="H29" s="75">
        <v>0.11</v>
      </c>
      <c r="I29" s="271" t="s">
        <v>216</v>
      </c>
      <c r="J29" s="272"/>
      <c r="K29" s="272"/>
      <c r="L29" s="272"/>
      <c r="M29" s="293"/>
      <c r="O29" s="68" t="s">
        <v>51</v>
      </c>
      <c r="AN29" s="1" t="e">
        <f>AN28+1</f>
        <v>#REF!</v>
      </c>
    </row>
    <row r="30" spans="1:40" ht="24.75" customHeight="1" thickBot="1">
      <c r="A30" s="245"/>
      <c r="B30" s="246"/>
      <c r="C30" s="247"/>
      <c r="D30" s="275" t="s">
        <v>78</v>
      </c>
      <c r="E30" s="276"/>
      <c r="F30" s="145">
        <v>0.04</v>
      </c>
      <c r="G30" s="76" t="s">
        <v>87</v>
      </c>
      <c r="H30" s="77">
        <v>0.08</v>
      </c>
      <c r="I30" s="294"/>
      <c r="J30" s="295"/>
      <c r="K30" s="295"/>
      <c r="L30" s="295"/>
      <c r="M30" s="296"/>
      <c r="O30" s="68" t="s">
        <v>52</v>
      </c>
      <c r="AN30" s="1" t="e">
        <f>#REF!+1</f>
        <v>#REF!</v>
      </c>
    </row>
    <row r="31" spans="1:40" ht="24.75" customHeight="1" thickBot="1">
      <c r="A31" s="203"/>
      <c r="B31" s="204"/>
      <c r="C31" s="205"/>
      <c r="D31" s="263" t="s">
        <v>79</v>
      </c>
      <c r="E31" s="264"/>
      <c r="F31" s="78">
        <v>0</v>
      </c>
      <c r="G31" s="79" t="s">
        <v>87</v>
      </c>
      <c r="H31" s="80">
        <v>0.04</v>
      </c>
      <c r="I31" s="297"/>
      <c r="J31" s="298"/>
      <c r="K31" s="298"/>
      <c r="L31" s="298"/>
      <c r="M31" s="299"/>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220" t="s">
        <v>30</v>
      </c>
      <c r="B33" s="221"/>
      <c r="C33" s="221"/>
      <c r="D33" s="221"/>
      <c r="E33" s="221"/>
      <c r="F33" s="221"/>
      <c r="G33" s="221"/>
      <c r="H33" s="221"/>
      <c r="I33" s="221"/>
      <c r="J33" s="221"/>
      <c r="K33" s="221"/>
      <c r="L33" s="221"/>
      <c r="M33" s="222"/>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08.75" customHeight="1" thickBot="1">
      <c r="A35" s="87"/>
      <c r="B35" s="91" t="s">
        <v>31</v>
      </c>
      <c r="C35" s="92" t="s">
        <v>32</v>
      </c>
      <c r="D35" s="92" t="str">
        <f>F19</f>
        <v>Numero  destinatarios que  dan clic en el enlace enviado</v>
      </c>
      <c r="E35" s="92" t="str">
        <f>F20</f>
        <v>Numero de destinatarios que abrieron el correo electrónico masivo enviado por el IDEP</v>
      </c>
      <c r="F35" s="92">
        <f>F21</f>
        <v>0</v>
      </c>
      <c r="G35" s="92">
        <f>F22</f>
        <v>0</v>
      </c>
      <c r="H35" s="93" t="s">
        <v>89</v>
      </c>
      <c r="I35" s="94" t="s">
        <v>93</v>
      </c>
      <c r="J35" s="85"/>
      <c r="K35" s="85"/>
      <c r="L35" s="85"/>
      <c r="M35" s="86"/>
      <c r="O35" s="68" t="s">
        <v>53</v>
      </c>
      <c r="AI35"/>
      <c r="AL35" s="1"/>
    </row>
    <row r="36" spans="1:38" ht="27" customHeight="1">
      <c r="A36" s="87"/>
      <c r="B36" s="38" t="s">
        <v>33</v>
      </c>
      <c r="C36" s="174">
        <v>0.11</v>
      </c>
      <c r="D36" s="150">
        <v>3003</v>
      </c>
      <c r="E36" s="150">
        <v>28726</v>
      </c>
      <c r="F36" s="39"/>
      <c r="G36" s="39"/>
      <c r="H36" s="130">
        <f>+D36/E36</f>
        <v>0.1045394416208313</v>
      </c>
      <c r="I36" s="191">
        <f>+H36</f>
        <v>0.1045394416208313</v>
      </c>
      <c r="J36" s="85"/>
      <c r="K36" s="85"/>
      <c r="L36" s="85"/>
      <c r="M36" s="86"/>
      <c r="O36" s="68" t="s">
        <v>65</v>
      </c>
      <c r="AI36"/>
      <c r="AL36" s="1"/>
    </row>
    <row r="37" spans="1:38" ht="27" customHeight="1">
      <c r="A37" s="87"/>
      <c r="B37" s="31" t="s">
        <v>34</v>
      </c>
      <c r="C37" s="175">
        <v>0.11</v>
      </c>
      <c r="D37" s="155">
        <v>4923</v>
      </c>
      <c r="E37" s="155">
        <v>61933</v>
      </c>
      <c r="F37" s="28"/>
      <c r="G37" s="28"/>
      <c r="H37" s="131">
        <f>+D37/E37</f>
        <v>0.07948912534513103</v>
      </c>
      <c r="I37" s="192">
        <f>+I36+H37</f>
        <v>0.18402856696596231</v>
      </c>
      <c r="J37" s="85"/>
      <c r="K37" s="85"/>
      <c r="L37" s="85"/>
      <c r="M37" s="86"/>
      <c r="O37" s="68" t="s">
        <v>66</v>
      </c>
      <c r="AI37"/>
      <c r="AL37" s="1"/>
    </row>
    <row r="38" spans="1:38" ht="27" customHeight="1">
      <c r="A38" s="87"/>
      <c r="B38" s="31" t="s">
        <v>35</v>
      </c>
      <c r="C38" s="175">
        <v>0.11</v>
      </c>
      <c r="D38" s="155">
        <v>9800</v>
      </c>
      <c r="E38" s="155">
        <v>94022</v>
      </c>
      <c r="F38" s="155"/>
      <c r="G38" s="28"/>
      <c r="H38" s="131">
        <f>+D38/E38</f>
        <v>0.10423092467720321</v>
      </c>
      <c r="I38" s="192">
        <f>+I37+H38</f>
        <v>0.28825949164316556</v>
      </c>
      <c r="J38" s="85"/>
      <c r="K38" s="85"/>
      <c r="L38" s="85"/>
      <c r="M38" s="86"/>
      <c r="O38" s="20" t="s">
        <v>69</v>
      </c>
      <c r="AI38"/>
      <c r="AL38" s="1"/>
    </row>
    <row r="39" spans="1:38" ht="27" customHeight="1" thickBot="1">
      <c r="A39" s="87"/>
      <c r="B39" s="32" t="s">
        <v>36</v>
      </c>
      <c r="C39" s="176">
        <v>0.11</v>
      </c>
      <c r="D39" s="160"/>
      <c r="E39" s="160"/>
      <c r="F39" s="160"/>
      <c r="G39" s="33"/>
      <c r="H39" s="132" t="e">
        <f>+D39/E39</f>
        <v>#DIV/0!</v>
      </c>
      <c r="I39" s="134" t="e">
        <f>+I38+H39</f>
        <v>#DIV/0!</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194"/>
      <c r="B45" s="85"/>
      <c r="C45" s="85"/>
      <c r="D45" s="85"/>
      <c r="E45" s="85"/>
      <c r="F45" s="85"/>
      <c r="G45" s="85"/>
      <c r="H45" s="85"/>
      <c r="I45" s="85"/>
      <c r="J45" s="85"/>
      <c r="K45" s="85"/>
      <c r="L45" s="85"/>
      <c r="M45" s="44"/>
      <c r="O45" s="20" t="s">
        <v>84</v>
      </c>
    </row>
    <row r="46" spans="1:15" ht="12.75">
      <c r="A46" s="193"/>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220" t="s">
        <v>37</v>
      </c>
      <c r="B57" s="221"/>
      <c r="C57" s="221"/>
      <c r="D57" s="221"/>
      <c r="E57" s="221"/>
      <c r="F57" s="221"/>
      <c r="G57" s="221"/>
      <c r="H57" s="221"/>
      <c r="I57" s="221"/>
      <c r="J57" s="221"/>
      <c r="K57" s="221"/>
      <c r="L57" s="221"/>
      <c r="M57" s="222"/>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50" t="s">
        <v>38</v>
      </c>
      <c r="B59" s="200" t="s">
        <v>39</v>
      </c>
      <c r="C59" s="201"/>
      <c r="D59" s="201"/>
      <c r="E59" s="201"/>
      <c r="F59" s="201" t="s">
        <v>90</v>
      </c>
      <c r="G59" s="202"/>
      <c r="H59" s="215" t="s">
        <v>40</v>
      </c>
      <c r="I59" s="216"/>
      <c r="J59" s="200" t="s">
        <v>40</v>
      </c>
      <c r="K59" s="201"/>
      <c r="L59" s="201"/>
      <c r="M59" s="202"/>
      <c r="O59" s="1" t="s">
        <v>121</v>
      </c>
      <c r="AN59" s="1" t="e">
        <f t="shared" si="0"/>
        <v>#REF!</v>
      </c>
    </row>
    <row r="60" spans="1:15" ht="25.5" customHeight="1" thickBot="1">
      <c r="A60" s="251"/>
      <c r="B60" s="203"/>
      <c r="C60" s="204"/>
      <c r="D60" s="204"/>
      <c r="E60" s="204"/>
      <c r="F60" s="204" t="s">
        <v>91</v>
      </c>
      <c r="G60" s="205" t="s">
        <v>92</v>
      </c>
      <c r="H60" s="6" t="s">
        <v>195</v>
      </c>
      <c r="I60" s="41" t="s">
        <v>194</v>
      </c>
      <c r="J60" s="203"/>
      <c r="K60" s="204"/>
      <c r="L60" s="204"/>
      <c r="M60" s="205"/>
      <c r="O60" s="1" t="s">
        <v>111</v>
      </c>
    </row>
    <row r="61" spans="1:40" ht="74.25" customHeight="1" thickBot="1">
      <c r="A61" s="9" t="s">
        <v>33</v>
      </c>
      <c r="B61" s="206" t="s">
        <v>196</v>
      </c>
      <c r="C61" s="207"/>
      <c r="D61" s="207"/>
      <c r="E61" s="207"/>
      <c r="F61" s="207"/>
      <c r="G61" s="208"/>
      <c r="H61" s="30"/>
      <c r="I61" s="67" t="s">
        <v>193</v>
      </c>
      <c r="J61" s="81"/>
      <c r="K61" s="81"/>
      <c r="L61" s="81"/>
      <c r="M61" s="82"/>
      <c r="AN61" s="1" t="e">
        <f>AN59+1</f>
        <v>#REF!</v>
      </c>
    </row>
    <row r="62" spans="1:40" ht="131.25" customHeight="1" thickBot="1">
      <c r="A62" s="9" t="s">
        <v>34</v>
      </c>
      <c r="B62" s="277" t="s">
        <v>208</v>
      </c>
      <c r="C62" s="278"/>
      <c r="D62" s="278"/>
      <c r="E62" s="278"/>
      <c r="F62" s="278"/>
      <c r="G62" s="279"/>
      <c r="H62" s="67" t="s">
        <v>193</v>
      </c>
      <c r="I62" s="67"/>
      <c r="J62" s="277" t="s">
        <v>207</v>
      </c>
      <c r="K62" s="278"/>
      <c r="L62" s="278"/>
      <c r="M62" s="278"/>
      <c r="AN62" s="1" t="e">
        <f t="shared" si="0"/>
        <v>#REF!</v>
      </c>
    </row>
    <row r="63" spans="1:40" ht="102" customHeight="1" thickBot="1">
      <c r="A63" s="9" t="s">
        <v>41</v>
      </c>
      <c r="B63" s="206" t="s">
        <v>211</v>
      </c>
      <c r="C63" s="207"/>
      <c r="D63" s="207"/>
      <c r="E63" s="207"/>
      <c r="F63" s="207"/>
      <c r="G63" s="208"/>
      <c r="H63" s="30"/>
      <c r="I63" s="67" t="s">
        <v>193</v>
      </c>
      <c r="J63" s="81"/>
      <c r="K63" s="81"/>
      <c r="L63" s="81"/>
      <c r="M63" s="82"/>
      <c r="AN63" s="1" t="e">
        <f>#REF!+1</f>
        <v>#REF!</v>
      </c>
    </row>
    <row r="64" spans="1:40" ht="54" customHeight="1" thickBot="1">
      <c r="A64" s="9" t="s">
        <v>36</v>
      </c>
      <c r="B64" s="206"/>
      <c r="C64" s="207"/>
      <c r="D64" s="207"/>
      <c r="E64" s="207"/>
      <c r="F64" s="207"/>
      <c r="G64" s="208"/>
      <c r="H64" s="30"/>
      <c r="I64" s="67"/>
      <c r="J64" s="81"/>
      <c r="K64" s="81"/>
      <c r="L64" s="81"/>
      <c r="M64" s="82"/>
      <c r="AN64" s="1" t="e">
        <f t="shared" si="0"/>
        <v>#REF!</v>
      </c>
    </row>
    <row r="65" spans="1:40" ht="36.75" customHeight="1" thickBot="1">
      <c r="A65" s="9" t="s">
        <v>42</v>
      </c>
      <c r="B65" s="197"/>
      <c r="C65" s="198"/>
      <c r="D65" s="198"/>
      <c r="E65" s="198"/>
      <c r="F65" s="198"/>
      <c r="G65" s="199"/>
      <c r="H65" s="30"/>
      <c r="I65" s="67"/>
      <c r="J65" s="81"/>
      <c r="K65" s="81"/>
      <c r="L65" s="81"/>
      <c r="M65" s="82"/>
      <c r="AN65" s="1" t="e">
        <f>#REF!+1</f>
        <v>#REF!</v>
      </c>
    </row>
    <row r="66" spans="1:40" ht="24.75" customHeight="1">
      <c r="A66" s="85"/>
      <c r="B66" s="260"/>
      <c r="C66" s="260"/>
      <c r="D66" s="260"/>
      <c r="E66" s="260"/>
      <c r="F66" s="260"/>
      <c r="G66" s="260"/>
      <c r="H66" s="260"/>
      <c r="I66" s="260"/>
      <c r="J66" s="260"/>
      <c r="K66" s="260"/>
      <c r="L66" s="260"/>
      <c r="M66" s="260"/>
      <c r="AN66" s="1" t="e">
        <f t="shared" si="0"/>
        <v>#REF!</v>
      </c>
    </row>
    <row r="67" spans="1:40" ht="24.75" customHeight="1" hidden="1">
      <c r="A67" s="85"/>
      <c r="B67" s="260"/>
      <c r="C67" s="260"/>
      <c r="D67" s="260"/>
      <c r="E67" s="260"/>
      <c r="F67" s="260"/>
      <c r="G67" s="260"/>
      <c r="H67" s="260"/>
      <c r="I67" s="260"/>
      <c r="J67" s="260"/>
      <c r="K67" s="260"/>
      <c r="L67" s="260"/>
      <c r="M67" s="260"/>
      <c r="AN67" s="1" t="e">
        <f t="shared" si="0"/>
        <v>#REF!</v>
      </c>
    </row>
    <row r="68" spans="1:40" ht="24.75" customHeight="1" hidden="1">
      <c r="A68" s="85"/>
      <c r="B68" s="260"/>
      <c r="C68" s="260"/>
      <c r="D68" s="260"/>
      <c r="E68" s="260"/>
      <c r="F68" s="260"/>
      <c r="G68" s="260"/>
      <c r="H68" s="260"/>
      <c r="I68" s="260"/>
      <c r="J68" s="260"/>
      <c r="K68" s="260"/>
      <c r="L68" s="260"/>
      <c r="M68" s="260"/>
      <c r="AN68" s="1" t="e">
        <f t="shared" si="0"/>
        <v>#REF!</v>
      </c>
    </row>
    <row r="69" spans="1:13" ht="24.75" customHeight="1" hidden="1">
      <c r="A69" s="85"/>
      <c r="B69" s="260"/>
      <c r="C69" s="260"/>
      <c r="D69" s="260"/>
      <c r="E69" s="260"/>
      <c r="F69" s="260"/>
      <c r="G69" s="260"/>
      <c r="H69" s="260"/>
      <c r="I69" s="260"/>
      <c r="J69" s="260"/>
      <c r="K69" s="260"/>
      <c r="L69" s="260"/>
      <c r="M69" s="260"/>
    </row>
    <row r="70" spans="1:13" ht="24.75" customHeight="1" hidden="1">
      <c r="A70" s="85"/>
      <c r="B70" s="260"/>
      <c r="C70" s="260"/>
      <c r="D70" s="260"/>
      <c r="E70" s="260"/>
      <c r="F70" s="260"/>
      <c r="G70" s="260"/>
      <c r="H70" s="260"/>
      <c r="I70" s="260"/>
      <c r="J70" s="260"/>
      <c r="K70" s="260"/>
      <c r="L70" s="260"/>
      <c r="M70" s="26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59"/>
      <c r="G86" s="259"/>
      <c r="H86" s="259"/>
      <c r="I86" s="10" t="s">
        <v>43</v>
      </c>
      <c r="K86" s="11"/>
    </row>
    <row r="87" spans="2:11" ht="15" hidden="1">
      <c r="B87" s="85"/>
      <c r="C87" s="85"/>
      <c r="D87" s="85"/>
      <c r="E87" s="85"/>
      <c r="F87" s="259"/>
      <c r="G87" s="259"/>
      <c r="H87" s="259"/>
      <c r="I87" s="10" t="s">
        <v>44</v>
      </c>
      <c r="K87" s="11"/>
    </row>
    <row r="88" spans="2:11" ht="15" hidden="1">
      <c r="B88" s="85"/>
      <c r="C88" s="85"/>
      <c r="D88" s="85"/>
      <c r="E88" s="85"/>
      <c r="F88" s="259"/>
      <c r="G88" s="259"/>
      <c r="H88" s="259"/>
      <c r="I88" s="10" t="s">
        <v>45</v>
      </c>
      <c r="K88" s="11"/>
    </row>
    <row r="89" spans="2:11" ht="15" hidden="1">
      <c r="B89" s="85"/>
      <c r="C89" s="85"/>
      <c r="D89" s="85"/>
      <c r="E89" s="85"/>
      <c r="F89" s="259"/>
      <c r="G89" s="259"/>
      <c r="H89" s="259"/>
      <c r="K89" s="11"/>
    </row>
    <row r="90" spans="2:11" ht="15" hidden="1">
      <c r="B90" s="85"/>
      <c r="C90" s="85"/>
      <c r="D90" s="85"/>
      <c r="E90" s="85"/>
      <c r="F90" s="259"/>
      <c r="G90" s="259"/>
      <c r="H90" s="259"/>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J66:M66"/>
    <mergeCell ref="B67:I67"/>
    <mergeCell ref="J67:M67"/>
    <mergeCell ref="B68:I68"/>
    <mergeCell ref="J68:M68"/>
    <mergeCell ref="B69:I69"/>
    <mergeCell ref="J69:M69"/>
    <mergeCell ref="B62:G62"/>
    <mergeCell ref="B61:G61"/>
    <mergeCell ref="B64:G64"/>
    <mergeCell ref="B65:G65"/>
    <mergeCell ref="B66:I66"/>
    <mergeCell ref="J62:M62"/>
    <mergeCell ref="B63:G63"/>
    <mergeCell ref="A33:M33"/>
    <mergeCell ref="A57:M57"/>
    <mergeCell ref="A59:A60"/>
    <mergeCell ref="B59:G60"/>
    <mergeCell ref="H59:I59"/>
    <mergeCell ref="J59:M60"/>
    <mergeCell ref="A29:C31"/>
    <mergeCell ref="D29:E29"/>
    <mergeCell ref="D30:E30"/>
    <mergeCell ref="D31:E31"/>
    <mergeCell ref="I29:M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37">
      <selection activeCell="P44" sqref="P44"/>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135" t="s">
        <v>6</v>
      </c>
    </row>
    <row r="4" spans="1:15" ht="14.25" customHeight="1" thickBot="1">
      <c r="A4" s="12"/>
      <c r="B4" s="13"/>
      <c r="C4" s="14"/>
      <c r="D4" s="14"/>
      <c r="E4" s="14"/>
      <c r="F4" s="14"/>
      <c r="G4" s="14"/>
      <c r="H4" s="14"/>
      <c r="I4" s="14"/>
      <c r="J4" s="14"/>
      <c r="K4" s="15"/>
      <c r="L4" s="15"/>
      <c r="M4" s="16"/>
      <c r="O4" s="135" t="s">
        <v>8</v>
      </c>
    </row>
    <row r="5" spans="1:15" ht="13.5" thickBot="1">
      <c r="A5" s="220" t="s">
        <v>60</v>
      </c>
      <c r="B5" s="221"/>
      <c r="C5" s="221"/>
      <c r="D5" s="221"/>
      <c r="E5" s="221"/>
      <c r="F5" s="221"/>
      <c r="G5" s="221"/>
      <c r="H5" s="221"/>
      <c r="I5" s="221"/>
      <c r="J5" s="221"/>
      <c r="K5" s="221"/>
      <c r="L5" s="221"/>
      <c r="M5" s="222"/>
      <c r="O5" s="135"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135" t="s">
        <v>13</v>
      </c>
    </row>
    <row r="8" spans="1:15" ht="30" customHeight="1" thickBot="1">
      <c r="A8" s="215" t="s">
        <v>4</v>
      </c>
      <c r="B8" s="216"/>
      <c r="C8" s="223" t="s">
        <v>122</v>
      </c>
      <c r="D8" s="224"/>
      <c r="E8" s="224"/>
      <c r="F8" s="224"/>
      <c r="G8" s="224"/>
      <c r="H8" s="224"/>
      <c r="I8" s="224"/>
      <c r="J8" s="224"/>
      <c r="K8" s="224"/>
      <c r="L8" s="224"/>
      <c r="M8" s="225"/>
      <c r="O8" s="135" t="s">
        <v>18</v>
      </c>
    </row>
    <row r="9" spans="1:16" ht="30" customHeight="1" thickBot="1">
      <c r="A9" s="215" t="s">
        <v>5</v>
      </c>
      <c r="B9" s="216"/>
      <c r="C9" s="217" t="s">
        <v>67</v>
      </c>
      <c r="D9" s="218"/>
      <c r="E9" s="218"/>
      <c r="F9" s="218"/>
      <c r="G9" s="218"/>
      <c r="H9" s="218"/>
      <c r="I9" s="218"/>
      <c r="J9" s="218"/>
      <c r="K9" s="218"/>
      <c r="L9" s="218"/>
      <c r="M9" s="219"/>
      <c r="O9" s="135" t="s">
        <v>20</v>
      </c>
      <c r="P9" s="17"/>
    </row>
    <row r="10" spans="1:15" ht="13.5" thickBot="1">
      <c r="A10" s="2"/>
      <c r="B10" s="135"/>
      <c r="C10" s="135"/>
      <c r="D10" s="135"/>
      <c r="E10" s="135"/>
      <c r="F10" s="135"/>
      <c r="G10" s="135"/>
      <c r="H10" s="135"/>
      <c r="I10" s="135"/>
      <c r="J10" s="135"/>
      <c r="K10" s="135"/>
      <c r="L10" s="135"/>
      <c r="M10" s="44"/>
      <c r="O10" s="20" t="s">
        <v>74</v>
      </c>
    </row>
    <row r="11" spans="1:15" ht="30" customHeight="1" thickBot="1">
      <c r="A11" s="215" t="s">
        <v>7</v>
      </c>
      <c r="B11" s="216"/>
      <c r="C11" s="226" t="s">
        <v>190</v>
      </c>
      <c r="D11" s="227"/>
      <c r="E11" s="227"/>
      <c r="F11" s="227"/>
      <c r="G11" s="227"/>
      <c r="H11" s="227"/>
      <c r="I11" s="227"/>
      <c r="J11" s="227"/>
      <c r="K11" s="27" t="s">
        <v>82</v>
      </c>
      <c r="L11" s="228" t="s">
        <v>131</v>
      </c>
      <c r="M11" s="229"/>
      <c r="O11" s="135" t="s">
        <v>21</v>
      </c>
    </row>
    <row r="12" spans="1:15" ht="30" customHeight="1" thickBot="1">
      <c r="A12" s="215" t="s">
        <v>9</v>
      </c>
      <c r="B12" s="216"/>
      <c r="C12" s="223" t="s">
        <v>185</v>
      </c>
      <c r="D12" s="224"/>
      <c r="E12" s="224"/>
      <c r="F12" s="224"/>
      <c r="G12" s="224"/>
      <c r="H12" s="224"/>
      <c r="I12" s="224"/>
      <c r="J12" s="224"/>
      <c r="K12" s="224"/>
      <c r="L12" s="224"/>
      <c r="M12" s="225"/>
      <c r="O12" s="135" t="s">
        <v>0</v>
      </c>
    </row>
    <row r="13" spans="1:15" ht="55.5" customHeight="1" thickBot="1">
      <c r="A13" s="215" t="s">
        <v>96</v>
      </c>
      <c r="B13" s="216"/>
      <c r="C13" s="223" t="s">
        <v>165</v>
      </c>
      <c r="D13" s="224"/>
      <c r="E13" s="224"/>
      <c r="F13" s="224"/>
      <c r="G13" s="224"/>
      <c r="H13" s="224"/>
      <c r="I13" s="224"/>
      <c r="J13" s="224"/>
      <c r="K13" s="224"/>
      <c r="L13" s="224"/>
      <c r="M13" s="225"/>
      <c r="O13" s="1" t="s">
        <v>119</v>
      </c>
    </row>
    <row r="14" spans="1:15" ht="30" customHeight="1" thickBot="1">
      <c r="A14" s="215" t="s">
        <v>106</v>
      </c>
      <c r="B14" s="216"/>
      <c r="C14" s="223" t="s">
        <v>111</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135" t="s">
        <v>24</v>
      </c>
    </row>
    <row r="16" spans="1:15" ht="13.5" thickBot="1">
      <c r="A16" s="2"/>
      <c r="B16" s="135"/>
      <c r="C16" s="135"/>
      <c r="D16" s="135"/>
      <c r="E16" s="135"/>
      <c r="F16" s="135"/>
      <c r="G16" s="135"/>
      <c r="H16" s="135"/>
      <c r="I16" s="135"/>
      <c r="J16" s="135"/>
      <c r="K16" s="135"/>
      <c r="L16" s="135"/>
      <c r="M16" s="44"/>
      <c r="O16" s="135"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135" t="s">
        <v>27</v>
      </c>
    </row>
    <row r="19" spans="1:15" ht="24" customHeight="1" thickBot="1">
      <c r="A19" s="253" t="s">
        <v>186</v>
      </c>
      <c r="B19" s="280"/>
      <c r="C19" s="233" t="s">
        <v>85</v>
      </c>
      <c r="D19" s="285"/>
      <c r="E19" s="4">
        <v>1</v>
      </c>
      <c r="F19" s="239" t="s">
        <v>166</v>
      </c>
      <c r="G19" s="240"/>
      <c r="H19" s="241"/>
      <c r="I19" s="138" t="s">
        <v>146</v>
      </c>
      <c r="J19" s="242" t="s">
        <v>155</v>
      </c>
      <c r="K19" s="243"/>
      <c r="L19" s="244"/>
      <c r="M19" s="7" t="s">
        <v>119</v>
      </c>
      <c r="O19" s="135"/>
    </row>
    <row r="20" spans="1:15" ht="24" customHeight="1" thickBot="1">
      <c r="A20" s="281"/>
      <c r="B20" s="282"/>
      <c r="C20" s="235"/>
      <c r="D20" s="236"/>
      <c r="E20" s="4">
        <v>2</v>
      </c>
      <c r="F20" s="239" t="s">
        <v>167</v>
      </c>
      <c r="G20" s="240"/>
      <c r="H20" s="241"/>
      <c r="I20" s="138" t="s">
        <v>146</v>
      </c>
      <c r="J20" s="242" t="s">
        <v>156</v>
      </c>
      <c r="K20" s="243"/>
      <c r="L20" s="244"/>
      <c r="M20" s="7" t="s">
        <v>119</v>
      </c>
      <c r="O20" s="135"/>
    </row>
    <row r="21" spans="1:15" ht="24" customHeight="1" thickBot="1">
      <c r="A21" s="281"/>
      <c r="B21" s="282"/>
      <c r="C21" s="235"/>
      <c r="D21" s="236"/>
      <c r="E21" s="4">
        <v>3</v>
      </c>
      <c r="F21" s="239" t="s">
        <v>168</v>
      </c>
      <c r="G21" s="240"/>
      <c r="H21" s="241"/>
      <c r="I21" s="138" t="s">
        <v>146</v>
      </c>
      <c r="J21" s="242" t="s">
        <v>157</v>
      </c>
      <c r="K21" s="243"/>
      <c r="L21" s="244"/>
      <c r="M21" s="7" t="s">
        <v>119</v>
      </c>
      <c r="O21" s="135"/>
    </row>
    <row r="22" spans="1:15" ht="24" customHeight="1" thickBot="1">
      <c r="A22" s="281"/>
      <c r="B22" s="282"/>
      <c r="C22" s="235"/>
      <c r="D22" s="236"/>
      <c r="E22" s="4">
        <v>4</v>
      </c>
      <c r="F22" s="239" t="s">
        <v>169</v>
      </c>
      <c r="G22" s="240"/>
      <c r="H22" s="241"/>
      <c r="I22" s="138" t="s">
        <v>146</v>
      </c>
      <c r="J22" s="242" t="s">
        <v>158</v>
      </c>
      <c r="K22" s="243"/>
      <c r="L22" s="244"/>
      <c r="M22" s="7" t="s">
        <v>119</v>
      </c>
      <c r="O22" s="135"/>
    </row>
    <row r="23" spans="1:15" ht="30" customHeight="1" thickBot="1">
      <c r="A23" s="281"/>
      <c r="B23" s="282"/>
      <c r="C23" s="235"/>
      <c r="D23" s="236"/>
      <c r="E23" s="4">
        <v>5</v>
      </c>
      <c r="F23" s="239" t="s">
        <v>170</v>
      </c>
      <c r="G23" s="240"/>
      <c r="H23" s="241"/>
      <c r="I23" s="138" t="s">
        <v>146</v>
      </c>
      <c r="J23" s="242" t="s">
        <v>155</v>
      </c>
      <c r="K23" s="243"/>
      <c r="L23" s="244"/>
      <c r="M23" s="7" t="s">
        <v>119</v>
      </c>
      <c r="O23" s="135" t="s">
        <v>28</v>
      </c>
    </row>
    <row r="24" spans="1:15" ht="30" customHeight="1" thickBot="1">
      <c r="A24" s="281"/>
      <c r="B24" s="282"/>
      <c r="C24" s="235"/>
      <c r="D24" s="236"/>
      <c r="E24" s="4">
        <v>6</v>
      </c>
      <c r="F24" s="239" t="s">
        <v>171</v>
      </c>
      <c r="G24" s="240"/>
      <c r="H24" s="241"/>
      <c r="I24" s="138" t="s">
        <v>146</v>
      </c>
      <c r="J24" s="242" t="s">
        <v>156</v>
      </c>
      <c r="K24" s="243"/>
      <c r="L24" s="244"/>
      <c r="M24" s="7" t="s">
        <v>119</v>
      </c>
      <c r="O24" s="135" t="s">
        <v>3</v>
      </c>
    </row>
    <row r="25" spans="1:15" ht="30" customHeight="1" thickBot="1">
      <c r="A25" s="281"/>
      <c r="B25" s="282"/>
      <c r="C25" s="235"/>
      <c r="D25" s="236"/>
      <c r="E25" s="4">
        <v>7</v>
      </c>
      <c r="F25" s="239" t="s">
        <v>172</v>
      </c>
      <c r="G25" s="240"/>
      <c r="H25" s="241"/>
      <c r="I25" s="138" t="s">
        <v>146</v>
      </c>
      <c r="J25" s="242" t="s">
        <v>157</v>
      </c>
      <c r="K25" s="243"/>
      <c r="L25" s="244"/>
      <c r="M25" s="7" t="s">
        <v>119</v>
      </c>
      <c r="O25" s="135" t="s">
        <v>29</v>
      </c>
    </row>
    <row r="26" spans="1:15" ht="30" customHeight="1" thickBot="1">
      <c r="A26" s="283"/>
      <c r="B26" s="284"/>
      <c r="C26" s="237"/>
      <c r="D26" s="286"/>
      <c r="E26" s="4">
        <v>8</v>
      </c>
      <c r="F26" s="239" t="s">
        <v>173</v>
      </c>
      <c r="G26" s="240"/>
      <c r="H26" s="241"/>
      <c r="I26" s="138" t="s">
        <v>146</v>
      </c>
      <c r="J26" s="242" t="s">
        <v>158</v>
      </c>
      <c r="K26" s="243"/>
      <c r="L26" s="244"/>
      <c r="M26" s="7" t="s">
        <v>119</v>
      </c>
      <c r="O26" s="135"/>
    </row>
    <row r="27" spans="1:40" ht="13.5" thickBot="1">
      <c r="A27" s="2"/>
      <c r="B27" s="135"/>
      <c r="C27" s="135"/>
      <c r="D27" s="135"/>
      <c r="E27" s="135"/>
      <c r="F27" s="135"/>
      <c r="G27" s="135"/>
      <c r="H27" s="135"/>
      <c r="I27" s="135"/>
      <c r="J27" s="135"/>
      <c r="K27" s="135"/>
      <c r="L27" s="135"/>
      <c r="M27" s="44"/>
      <c r="O27" s="20" t="s">
        <v>70</v>
      </c>
      <c r="AN27" s="1">
        <v>2002</v>
      </c>
    </row>
    <row r="28" spans="1:40" ht="45.75" customHeight="1" thickBot="1">
      <c r="A28" s="6" t="s">
        <v>22</v>
      </c>
      <c r="B28" s="137" t="s">
        <v>6</v>
      </c>
      <c r="C28" s="40" t="s">
        <v>73</v>
      </c>
      <c r="D28" s="137" t="s">
        <v>20</v>
      </c>
      <c r="E28" s="6" t="s">
        <v>23</v>
      </c>
      <c r="F28" s="170">
        <v>0.02</v>
      </c>
      <c r="G28" s="6" t="s">
        <v>133</v>
      </c>
      <c r="H28" s="171">
        <v>22353</v>
      </c>
      <c r="I28" s="6" t="s">
        <v>104</v>
      </c>
      <c r="J28" s="105">
        <v>2018</v>
      </c>
      <c r="K28" s="6" t="s">
        <v>105</v>
      </c>
      <c r="L28" s="239" t="s">
        <v>174</v>
      </c>
      <c r="M28" s="241"/>
      <c r="O28" s="68" t="s">
        <v>48</v>
      </c>
      <c r="AN28" s="1">
        <f>AN27+1</f>
        <v>2003</v>
      </c>
    </row>
    <row r="29" spans="1:15" ht="16.5" customHeight="1" thickBot="1">
      <c r="A29" s="250" t="s">
        <v>26</v>
      </c>
      <c r="B29" s="269" t="s">
        <v>119</v>
      </c>
      <c r="C29" s="250" t="s">
        <v>75</v>
      </c>
      <c r="D29" s="269" t="s">
        <v>119</v>
      </c>
      <c r="E29" s="250" t="s">
        <v>113</v>
      </c>
      <c r="F29" s="56" t="s">
        <v>116</v>
      </c>
      <c r="G29" s="47">
        <v>2016</v>
      </c>
      <c r="H29" s="47">
        <v>2017</v>
      </c>
      <c r="I29" s="47">
        <v>2018</v>
      </c>
      <c r="J29" s="47">
        <v>2019</v>
      </c>
      <c r="K29" s="47">
        <v>2020</v>
      </c>
      <c r="L29" s="265" t="s">
        <v>134</v>
      </c>
      <c r="M29" s="266"/>
      <c r="O29" s="68" t="s">
        <v>49</v>
      </c>
    </row>
    <row r="30" spans="1:15" ht="30" customHeight="1" thickBot="1">
      <c r="A30" s="251"/>
      <c r="B30" s="270"/>
      <c r="C30" s="251"/>
      <c r="D30" s="270"/>
      <c r="E30" s="252"/>
      <c r="F30" s="53" t="s">
        <v>114</v>
      </c>
      <c r="G30" s="55" t="s">
        <v>144</v>
      </c>
      <c r="H30" s="55" t="s">
        <v>144</v>
      </c>
      <c r="I30" s="55" t="s">
        <v>144</v>
      </c>
      <c r="J30" s="55" t="s">
        <v>144</v>
      </c>
      <c r="K30" s="55" t="s">
        <v>144</v>
      </c>
      <c r="L30" s="267" t="s">
        <v>144</v>
      </c>
      <c r="M30" s="268"/>
      <c r="O30" s="68" t="s">
        <v>61</v>
      </c>
    </row>
    <row r="31" spans="1:15" ht="30" customHeight="1" thickBot="1">
      <c r="A31" s="60"/>
      <c r="B31" s="58"/>
      <c r="C31" s="57"/>
      <c r="D31" s="57"/>
      <c r="E31" s="251"/>
      <c r="F31" s="59" t="s">
        <v>115</v>
      </c>
      <c r="G31" s="55" t="s">
        <v>144</v>
      </c>
      <c r="H31" s="55" t="s">
        <v>144</v>
      </c>
      <c r="I31" s="55" t="s">
        <v>144</v>
      </c>
      <c r="J31" s="55" t="s">
        <v>144</v>
      </c>
      <c r="K31" s="55" t="s">
        <v>144</v>
      </c>
      <c r="L31" s="267" t="s">
        <v>144</v>
      </c>
      <c r="M31" s="268"/>
      <c r="O31" s="69" t="s">
        <v>62</v>
      </c>
    </row>
    <row r="32" spans="1:40" ht="13.5" thickBot="1">
      <c r="A32" s="2"/>
      <c r="B32" s="135"/>
      <c r="C32" s="135"/>
      <c r="D32" s="135"/>
      <c r="E32" s="135"/>
      <c r="F32" s="135"/>
      <c r="G32" s="135"/>
      <c r="H32" s="135"/>
      <c r="I32" s="135"/>
      <c r="J32" s="135"/>
      <c r="K32" s="135"/>
      <c r="L32" s="135"/>
      <c r="M32" s="44"/>
      <c r="O32" s="68" t="s">
        <v>50</v>
      </c>
      <c r="AN32" s="1" t="e">
        <f>#REF!+1</f>
        <v>#REF!</v>
      </c>
    </row>
    <row r="33" spans="1:40" ht="24.75" customHeight="1" thickBot="1">
      <c r="A33" s="200" t="s">
        <v>94</v>
      </c>
      <c r="B33" s="201"/>
      <c r="C33" s="202"/>
      <c r="D33" s="248" t="s">
        <v>77</v>
      </c>
      <c r="E33" s="249"/>
      <c r="F33" s="178">
        <v>0.0033</v>
      </c>
      <c r="G33" s="122" t="s">
        <v>87</v>
      </c>
      <c r="H33" s="182">
        <v>0.005</v>
      </c>
      <c r="I33" s="271" t="s">
        <v>88</v>
      </c>
      <c r="J33" s="272"/>
      <c r="K33" s="24"/>
      <c r="L33" s="273"/>
      <c r="M33" s="234"/>
      <c r="O33" s="68" t="s">
        <v>51</v>
      </c>
      <c r="AN33" s="1" t="e">
        <f>AN32+1</f>
        <v>#REF!</v>
      </c>
    </row>
    <row r="34" spans="1:40" ht="24.75" customHeight="1" thickBot="1">
      <c r="A34" s="245"/>
      <c r="B34" s="246"/>
      <c r="C34" s="247"/>
      <c r="D34" s="275" t="s">
        <v>78</v>
      </c>
      <c r="E34" s="276"/>
      <c r="F34" s="180">
        <v>0.0017</v>
      </c>
      <c r="G34" s="125" t="s">
        <v>87</v>
      </c>
      <c r="H34" s="181">
        <v>0.0032</v>
      </c>
      <c r="I34" s="22"/>
      <c r="J34" s="23"/>
      <c r="K34" s="23"/>
      <c r="L34" s="259"/>
      <c r="M34" s="236"/>
      <c r="O34" s="68" t="s">
        <v>52</v>
      </c>
      <c r="AN34" s="1" t="e">
        <f>#REF!+1</f>
        <v>#REF!</v>
      </c>
    </row>
    <row r="35" spans="1:40" ht="24.75" customHeight="1" thickBot="1">
      <c r="A35" s="203"/>
      <c r="B35" s="204"/>
      <c r="C35" s="205"/>
      <c r="D35" s="263" t="s">
        <v>79</v>
      </c>
      <c r="E35" s="264"/>
      <c r="F35" s="112">
        <v>0</v>
      </c>
      <c r="G35" s="128" t="s">
        <v>87</v>
      </c>
      <c r="H35" s="179">
        <v>0.0016</v>
      </c>
      <c r="I35" s="25"/>
      <c r="J35" s="26"/>
      <c r="K35" s="26"/>
      <c r="L35" s="274"/>
      <c r="M35" s="238"/>
      <c r="O35" s="84" t="s">
        <v>135</v>
      </c>
      <c r="U35" s="147"/>
      <c r="V35" s="147"/>
      <c r="AN35" s="1" t="e">
        <f>#REF!+1</f>
        <v>#REF!</v>
      </c>
    </row>
    <row r="36" spans="1:40" ht="13.5" thickBot="1">
      <c r="A36" s="2"/>
      <c r="B36" s="135"/>
      <c r="C36" s="135"/>
      <c r="D36" s="135"/>
      <c r="E36" s="135"/>
      <c r="F36" s="135"/>
      <c r="G36" s="135"/>
      <c r="H36" s="135"/>
      <c r="I36" s="135"/>
      <c r="J36" s="135"/>
      <c r="K36" s="135"/>
      <c r="L36" s="135"/>
      <c r="M36" s="44"/>
      <c r="O36" s="68" t="s">
        <v>64</v>
      </c>
      <c r="U36" s="147"/>
      <c r="V36" s="147"/>
      <c r="AN36" s="1" t="e">
        <f>#REF!+1</f>
        <v>#REF!</v>
      </c>
    </row>
    <row r="37" spans="1:40" ht="13.5" customHeight="1" thickBot="1">
      <c r="A37" s="220" t="s">
        <v>30</v>
      </c>
      <c r="B37" s="221"/>
      <c r="C37" s="221"/>
      <c r="D37" s="221"/>
      <c r="E37" s="221"/>
      <c r="F37" s="221"/>
      <c r="G37" s="221"/>
      <c r="H37" s="221"/>
      <c r="I37" s="221"/>
      <c r="J37" s="221"/>
      <c r="K37" s="221"/>
      <c r="L37" s="221"/>
      <c r="M37" s="222"/>
      <c r="O37" s="68" t="s">
        <v>54</v>
      </c>
      <c r="U37" s="147"/>
      <c r="V37" s="147"/>
      <c r="AN37" s="1" t="e">
        <f>AN36+1</f>
        <v>#REF!</v>
      </c>
    </row>
    <row r="38" spans="1:40" ht="13.5" thickBot="1">
      <c r="A38" s="2"/>
      <c r="B38" s="135"/>
      <c r="C38" s="135"/>
      <c r="D38" s="135"/>
      <c r="E38" s="135"/>
      <c r="F38" s="135"/>
      <c r="G38" s="135"/>
      <c r="H38" s="135"/>
      <c r="I38" s="135"/>
      <c r="J38" s="135"/>
      <c r="K38" s="135"/>
      <c r="L38" s="135"/>
      <c r="M38" s="44"/>
      <c r="O38" s="68" t="s">
        <v>55</v>
      </c>
      <c r="U38" s="147"/>
      <c r="V38" s="147"/>
      <c r="AN38" s="1" t="e">
        <f>AN37+1</f>
        <v>#REF!</v>
      </c>
    </row>
    <row r="39" spans="1:38" ht="99.75" customHeight="1" thickBot="1">
      <c r="A39" s="91" t="s">
        <v>31</v>
      </c>
      <c r="B39" s="92" t="s">
        <v>32</v>
      </c>
      <c r="C39" s="92" t="str">
        <f>F19</f>
        <v>Numero de seguidores de las redes sociales  institucionales de  Facebook en el trimestre actual</v>
      </c>
      <c r="D39" s="92" t="str">
        <f>F20</f>
        <v>Numero de seguidores de las redes sociales  institucionales de  Twitter en el trimestre actual</v>
      </c>
      <c r="E39" s="92" t="str">
        <f>F21</f>
        <v>Numero de seguidores de las redes sociales  institucionales de  Instagram en el trimestre actual</v>
      </c>
      <c r="F39" s="92" t="str">
        <f>F22</f>
        <v>Numero de seguidores de las redes sociales  institucionales de YouTube en el trimestre actual</v>
      </c>
      <c r="G39" s="92" t="str">
        <f>F23</f>
        <v>Numero de seguidores de las redes sociales  institucionales de  Facebook en el trimestre anterior</v>
      </c>
      <c r="H39" s="92" t="str">
        <f>F24</f>
        <v>Numero de seguidores de las redes sociales  institucionales de  Twitter en el trimestre anterior</v>
      </c>
      <c r="I39" s="92" t="str">
        <f>F25</f>
        <v>Numero de seguidores de las redes sociales  institucionales de  Instagram  en el trimestre anterior</v>
      </c>
      <c r="J39" s="92" t="str">
        <f>F26</f>
        <v>Numero de seguidores de las redes sociales  institucionales de YouTube en el trimestre anterior</v>
      </c>
      <c r="K39" s="93" t="s">
        <v>89</v>
      </c>
      <c r="L39" s="94" t="s">
        <v>93</v>
      </c>
      <c r="M39" s="136"/>
      <c r="O39" s="68" t="s">
        <v>53</v>
      </c>
      <c r="U39" s="148"/>
      <c r="V39" s="148"/>
      <c r="AI39"/>
      <c r="AL39" s="1"/>
    </row>
    <row r="40" spans="1:38" ht="27" customHeight="1">
      <c r="A40" s="38" t="s">
        <v>33</v>
      </c>
      <c r="B40" s="167">
        <v>0.005</v>
      </c>
      <c r="C40" s="149">
        <v>7715</v>
      </c>
      <c r="D40" s="150">
        <v>15094</v>
      </c>
      <c r="E40" s="151">
        <v>119</v>
      </c>
      <c r="F40" s="151">
        <v>1089</v>
      </c>
      <c r="G40" s="149">
        <v>6944</v>
      </c>
      <c r="H40" s="150">
        <v>15017</v>
      </c>
      <c r="I40" s="151">
        <v>7</v>
      </c>
      <c r="J40" s="151">
        <v>385</v>
      </c>
      <c r="K40" s="152">
        <f>((C40+D40+E40+F40)-(G40+H40+I40+J40))/(C40+D40+E40+F40)</f>
        <v>0.06928425698463589</v>
      </c>
      <c r="L40" s="152">
        <f>+K40</f>
        <v>0.06928425698463589</v>
      </c>
      <c r="M40" s="136"/>
      <c r="O40" s="68" t="s">
        <v>65</v>
      </c>
      <c r="U40" s="148"/>
      <c r="V40" s="153"/>
      <c r="AI40"/>
      <c r="AL40" s="1"/>
    </row>
    <row r="41" spans="1:38" ht="27" customHeight="1">
      <c r="A41" s="31" t="s">
        <v>34</v>
      </c>
      <c r="B41" s="167">
        <v>0.005</v>
      </c>
      <c r="C41" s="154">
        <f>+C40+504</f>
        <v>8219</v>
      </c>
      <c r="D41" s="155">
        <f>+D40+36</f>
        <v>15130</v>
      </c>
      <c r="E41" s="156">
        <v>188</v>
      </c>
      <c r="F41" s="156">
        <f>+F40+495</f>
        <v>1584</v>
      </c>
      <c r="G41" s="154">
        <v>7715</v>
      </c>
      <c r="H41" s="155">
        <v>15094</v>
      </c>
      <c r="I41" s="156">
        <v>119</v>
      </c>
      <c r="J41" s="156">
        <v>1089</v>
      </c>
      <c r="K41" s="157">
        <f>((C41+D41+E41+F41)-(G41+H41+I41+J41))/(C41+D41+E41+F41)</f>
        <v>0.0439472950917559</v>
      </c>
      <c r="L41" s="158">
        <f>+K41+K40</f>
        <v>0.1132315520763918</v>
      </c>
      <c r="M41" s="136"/>
      <c r="O41" s="68" t="s">
        <v>66</v>
      </c>
      <c r="U41" s="148"/>
      <c r="AI41"/>
      <c r="AL41" s="1"/>
    </row>
    <row r="42" spans="1:38" ht="27" customHeight="1">
      <c r="A42" s="31" t="s">
        <v>35</v>
      </c>
      <c r="B42" s="167">
        <v>0.005</v>
      </c>
      <c r="C42" s="154">
        <v>8412</v>
      </c>
      <c r="D42" s="155">
        <v>15238</v>
      </c>
      <c r="E42" s="156">
        <v>289</v>
      </c>
      <c r="F42" s="156">
        <v>2016</v>
      </c>
      <c r="G42" s="154">
        <f>+G41+504</f>
        <v>8219</v>
      </c>
      <c r="H42" s="155">
        <f>+H41+36</f>
        <v>15130</v>
      </c>
      <c r="I42" s="156">
        <v>188</v>
      </c>
      <c r="J42" s="156">
        <f>+J41+495</f>
        <v>1584</v>
      </c>
      <c r="K42" s="157">
        <f>((C42+D42+E42+F42)-(G42+H42+I42+J42))/(C42+D42+E42+F42)</f>
        <v>0.0321325370834136</v>
      </c>
      <c r="L42" s="158">
        <f>+L41+K42</f>
        <v>0.1453640891598054</v>
      </c>
      <c r="M42" s="136"/>
      <c r="O42" s="20" t="s">
        <v>69</v>
      </c>
      <c r="AI42"/>
      <c r="AL42" s="1"/>
    </row>
    <row r="43" spans="1:38" ht="27" customHeight="1" thickBot="1">
      <c r="A43" s="32" t="s">
        <v>36</v>
      </c>
      <c r="B43" s="168">
        <v>0.005</v>
      </c>
      <c r="C43" s="159"/>
      <c r="D43" s="160"/>
      <c r="E43" s="161"/>
      <c r="F43" s="161"/>
      <c r="G43" s="159"/>
      <c r="H43" s="160"/>
      <c r="I43" s="161"/>
      <c r="J43" s="161"/>
      <c r="K43" s="169" t="e">
        <f>((C43+D43+E43+F43)-(G43+H43+I43+J43))/(C43+D43+E43+F43)</f>
        <v>#DIV/0!</v>
      </c>
      <c r="L43" s="162" t="e">
        <f>+L42+K43</f>
        <v>#DIV/0!</v>
      </c>
      <c r="M43" s="136"/>
      <c r="O43" s="8" t="s">
        <v>67</v>
      </c>
      <c r="AI43"/>
      <c r="AL43" s="1"/>
    </row>
    <row r="44" spans="1:16" ht="12.75">
      <c r="A44" s="2"/>
      <c r="B44" s="135"/>
      <c r="C44" s="135"/>
      <c r="D44" s="135"/>
      <c r="E44" s="135"/>
      <c r="F44" s="135"/>
      <c r="G44" s="135"/>
      <c r="H44" s="135"/>
      <c r="I44" s="135"/>
      <c r="J44" s="135"/>
      <c r="K44" s="135"/>
      <c r="L44" s="135"/>
      <c r="M44" s="44"/>
      <c r="N44" s="135"/>
      <c r="O44" s="8" t="s">
        <v>68</v>
      </c>
      <c r="P44" s="135"/>
    </row>
    <row r="45" spans="1:40" ht="12.75">
      <c r="A45" s="2"/>
      <c r="B45" s="135"/>
      <c r="C45" s="135"/>
      <c r="D45" s="135"/>
      <c r="E45" s="135"/>
      <c r="F45" s="135"/>
      <c r="G45" s="135"/>
      <c r="H45" s="135"/>
      <c r="I45" s="135"/>
      <c r="J45" s="135"/>
      <c r="K45" s="135"/>
      <c r="L45" s="135"/>
      <c r="M45" s="44"/>
      <c r="O45" s="8" t="s">
        <v>56</v>
      </c>
      <c r="AN45" s="1" t="e">
        <f>#REF!+1</f>
        <v>#REF!</v>
      </c>
    </row>
    <row r="46" spans="1:15" ht="12.75">
      <c r="A46" s="2"/>
      <c r="B46" s="135"/>
      <c r="C46" s="135"/>
      <c r="D46" s="135"/>
      <c r="E46" s="135"/>
      <c r="F46" s="135"/>
      <c r="G46" s="135"/>
      <c r="H46" s="135"/>
      <c r="I46" s="135"/>
      <c r="J46" s="135"/>
      <c r="K46" s="135"/>
      <c r="L46" s="135"/>
      <c r="M46" s="44"/>
      <c r="O46" s="8" t="s">
        <v>46</v>
      </c>
    </row>
    <row r="47" spans="1:15" ht="12.75">
      <c r="A47" s="2"/>
      <c r="B47" s="135"/>
      <c r="C47" s="135"/>
      <c r="D47" s="135"/>
      <c r="E47" s="135"/>
      <c r="F47" s="135"/>
      <c r="G47" s="135"/>
      <c r="H47" s="135"/>
      <c r="I47" s="135"/>
      <c r="J47" s="135"/>
      <c r="K47" s="135"/>
      <c r="L47" s="135"/>
      <c r="M47" s="44"/>
      <c r="O47" s="135" t="s">
        <v>47</v>
      </c>
    </row>
    <row r="48" spans="1:15" ht="12.75">
      <c r="A48" s="2"/>
      <c r="B48" s="135"/>
      <c r="C48" s="135"/>
      <c r="D48" s="135"/>
      <c r="E48" s="135"/>
      <c r="F48" s="135"/>
      <c r="G48" s="135"/>
      <c r="H48" s="135"/>
      <c r="I48" s="135"/>
      <c r="J48" s="135"/>
      <c r="K48" s="135"/>
      <c r="L48" s="135"/>
      <c r="M48" s="44"/>
      <c r="O48" s="135" t="s">
        <v>81</v>
      </c>
    </row>
    <row r="49" spans="1:15" ht="12.75">
      <c r="A49" s="2"/>
      <c r="B49" s="135"/>
      <c r="C49" s="135"/>
      <c r="D49" s="135"/>
      <c r="E49" s="135"/>
      <c r="F49" s="135"/>
      <c r="G49" s="135"/>
      <c r="H49" s="135"/>
      <c r="I49" s="135"/>
      <c r="J49" s="135"/>
      <c r="K49" s="135"/>
      <c r="L49" s="135"/>
      <c r="M49" s="44"/>
      <c r="O49" s="20" t="s">
        <v>84</v>
      </c>
    </row>
    <row r="50" spans="1:15" ht="12.75">
      <c r="A50" s="2"/>
      <c r="B50" s="135"/>
      <c r="C50" s="135"/>
      <c r="D50" s="135"/>
      <c r="E50" s="135"/>
      <c r="F50" s="135"/>
      <c r="G50" s="135"/>
      <c r="H50" s="135"/>
      <c r="I50" s="135"/>
      <c r="J50" s="135"/>
      <c r="K50" s="135"/>
      <c r="L50" s="135"/>
      <c r="M50" s="44"/>
      <c r="O50" s="135" t="s">
        <v>86</v>
      </c>
    </row>
    <row r="51" spans="1:15" ht="12.75">
      <c r="A51" s="2"/>
      <c r="B51" s="135"/>
      <c r="C51" s="135"/>
      <c r="D51" s="135"/>
      <c r="E51" s="135"/>
      <c r="F51" s="135"/>
      <c r="G51" s="135"/>
      <c r="H51" s="135"/>
      <c r="I51" s="135"/>
      <c r="J51" s="135"/>
      <c r="K51" s="135"/>
      <c r="L51" s="135"/>
      <c r="M51" s="44"/>
      <c r="O51" s="135" t="s">
        <v>95</v>
      </c>
    </row>
    <row r="52" spans="1:15" ht="12.75">
      <c r="A52" s="2"/>
      <c r="B52" s="135"/>
      <c r="C52" s="135"/>
      <c r="D52" s="135"/>
      <c r="E52" s="135"/>
      <c r="F52" s="135"/>
      <c r="G52" s="135"/>
      <c r="H52" s="135"/>
      <c r="I52" s="135"/>
      <c r="J52" s="135"/>
      <c r="K52" s="135"/>
      <c r="L52" s="135"/>
      <c r="M52" s="44"/>
      <c r="O52" s="135" t="s">
        <v>85</v>
      </c>
    </row>
    <row r="53" spans="1:15" ht="12.75">
      <c r="A53" s="2"/>
      <c r="B53" s="135"/>
      <c r="C53" s="135"/>
      <c r="D53" s="135"/>
      <c r="E53" s="135"/>
      <c r="F53" s="135"/>
      <c r="G53" s="135"/>
      <c r="H53" s="135"/>
      <c r="I53" s="135"/>
      <c r="J53" s="135"/>
      <c r="K53" s="135"/>
      <c r="L53" s="135"/>
      <c r="M53" s="44"/>
      <c r="O53" s="135" t="s">
        <v>97</v>
      </c>
    </row>
    <row r="54" spans="1:40" ht="28.5" customHeight="1">
      <c r="A54" s="2"/>
      <c r="B54" s="135"/>
      <c r="C54" s="135"/>
      <c r="D54" s="135"/>
      <c r="E54" s="135"/>
      <c r="F54" s="135"/>
      <c r="G54" s="135"/>
      <c r="H54" s="135"/>
      <c r="I54" s="135"/>
      <c r="J54" s="135"/>
      <c r="K54" s="135"/>
      <c r="L54" s="135"/>
      <c r="M54" s="44"/>
      <c r="O54" s="135" t="s">
        <v>98</v>
      </c>
      <c r="AN54" s="1" t="e">
        <f>AN45+1</f>
        <v>#REF!</v>
      </c>
    </row>
    <row r="55" spans="1:40" ht="19.5" customHeight="1">
      <c r="A55" s="2"/>
      <c r="B55" s="135"/>
      <c r="C55" s="135"/>
      <c r="D55" s="135"/>
      <c r="E55" s="135"/>
      <c r="F55" s="135"/>
      <c r="G55" s="135"/>
      <c r="H55" s="135"/>
      <c r="I55" s="135"/>
      <c r="J55" s="135"/>
      <c r="K55" s="135"/>
      <c r="L55" s="135"/>
      <c r="M55" s="44"/>
      <c r="O55" s="135" t="s">
        <v>99</v>
      </c>
      <c r="AN55" s="1" t="e">
        <f aca="true" t="shared" si="0" ref="AN55:AN72">AN54+1</f>
        <v>#REF!</v>
      </c>
    </row>
    <row r="56" spans="1:40" ht="12.75">
      <c r="A56" s="2"/>
      <c r="B56" s="135"/>
      <c r="C56" s="135"/>
      <c r="D56" s="135"/>
      <c r="E56" s="135"/>
      <c r="F56" s="135"/>
      <c r="G56" s="135"/>
      <c r="H56" s="135"/>
      <c r="I56" s="135"/>
      <c r="J56" s="135"/>
      <c r="K56" s="135"/>
      <c r="L56" s="135"/>
      <c r="M56" s="44"/>
      <c r="O56" s="135" t="s">
        <v>100</v>
      </c>
      <c r="AN56" s="1" t="e">
        <f t="shared" si="0"/>
        <v>#REF!</v>
      </c>
    </row>
    <row r="57" spans="1:40" ht="12.75">
      <c r="A57" s="2"/>
      <c r="B57" s="135"/>
      <c r="C57" s="135"/>
      <c r="D57" s="135"/>
      <c r="E57" s="135"/>
      <c r="F57" s="135"/>
      <c r="G57" s="135"/>
      <c r="H57" s="135"/>
      <c r="I57" s="135"/>
      <c r="J57" s="135"/>
      <c r="K57" s="135"/>
      <c r="L57" s="135"/>
      <c r="M57" s="44"/>
      <c r="O57" s="135" t="s">
        <v>136</v>
      </c>
      <c r="AN57" s="1" t="e">
        <f t="shared" si="0"/>
        <v>#REF!</v>
      </c>
    </row>
    <row r="58" spans="1:40" ht="12.75">
      <c r="A58" s="2"/>
      <c r="B58" s="135"/>
      <c r="C58" s="135"/>
      <c r="D58" s="135"/>
      <c r="E58" s="135"/>
      <c r="F58" s="135"/>
      <c r="G58" s="135"/>
      <c r="H58" s="135"/>
      <c r="I58" s="135"/>
      <c r="J58" s="135"/>
      <c r="K58" s="135"/>
      <c r="L58" s="135"/>
      <c r="M58" s="44"/>
      <c r="O58" s="135" t="s">
        <v>103</v>
      </c>
      <c r="AN58" s="1" t="e">
        <f t="shared" si="0"/>
        <v>#REF!</v>
      </c>
    </row>
    <row r="59" spans="1:40" ht="12.75">
      <c r="A59" s="2"/>
      <c r="B59" s="135"/>
      <c r="C59" s="135"/>
      <c r="D59" s="135"/>
      <c r="E59" s="135"/>
      <c r="F59" s="135"/>
      <c r="G59" s="135"/>
      <c r="H59" s="135"/>
      <c r="I59" s="135"/>
      <c r="J59" s="135"/>
      <c r="K59" s="135"/>
      <c r="L59" s="135"/>
      <c r="M59" s="44"/>
      <c r="O59" s="135" t="s">
        <v>102</v>
      </c>
      <c r="AN59" s="1" t="e">
        <f t="shared" si="0"/>
        <v>#REF!</v>
      </c>
    </row>
    <row r="60" spans="1:40" ht="16.5" customHeight="1" thickBot="1">
      <c r="A60" s="2"/>
      <c r="B60" s="135"/>
      <c r="C60" s="135"/>
      <c r="D60" s="135"/>
      <c r="E60" s="135"/>
      <c r="F60" s="135"/>
      <c r="G60" s="135"/>
      <c r="H60" s="135"/>
      <c r="I60" s="135"/>
      <c r="J60" s="135"/>
      <c r="K60" s="135"/>
      <c r="L60" s="135"/>
      <c r="M60" s="44"/>
      <c r="O60" s="20" t="s">
        <v>107</v>
      </c>
      <c r="AN60" s="1" t="e">
        <f t="shared" si="0"/>
        <v>#REF!</v>
      </c>
    </row>
    <row r="61" spans="1:40" ht="13.5" customHeight="1" thickBot="1">
      <c r="A61" s="220" t="s">
        <v>37</v>
      </c>
      <c r="B61" s="221"/>
      <c r="C61" s="221"/>
      <c r="D61" s="221"/>
      <c r="E61" s="221"/>
      <c r="F61" s="221"/>
      <c r="G61" s="221"/>
      <c r="H61" s="221"/>
      <c r="I61" s="221"/>
      <c r="J61" s="221"/>
      <c r="K61" s="221"/>
      <c r="L61" s="221"/>
      <c r="M61" s="222"/>
      <c r="O61" s="135" t="s">
        <v>109</v>
      </c>
      <c r="AN61" s="1" t="e">
        <f>#REF!+1</f>
        <v>#REF!</v>
      </c>
    </row>
    <row r="62" spans="1:40" ht="13.5" thickBot="1">
      <c r="A62" s="2"/>
      <c r="B62" s="135"/>
      <c r="C62" s="135"/>
      <c r="D62" s="135"/>
      <c r="E62" s="135"/>
      <c r="F62" s="135"/>
      <c r="G62" s="135"/>
      <c r="H62" s="135"/>
      <c r="I62" s="135"/>
      <c r="J62" s="135"/>
      <c r="K62" s="135"/>
      <c r="L62" s="135"/>
      <c r="M62" s="44"/>
      <c r="O62" s="135" t="s">
        <v>110</v>
      </c>
      <c r="AN62" s="1" t="e">
        <f t="shared" si="0"/>
        <v>#REF!</v>
      </c>
    </row>
    <row r="63" spans="1:40" ht="25.5" customHeight="1" thickBot="1">
      <c r="A63" s="250" t="s">
        <v>38</v>
      </c>
      <c r="B63" s="200" t="s">
        <v>39</v>
      </c>
      <c r="C63" s="201"/>
      <c r="D63" s="201"/>
      <c r="E63" s="201"/>
      <c r="F63" s="201" t="s">
        <v>90</v>
      </c>
      <c r="G63" s="202"/>
      <c r="H63" s="215" t="s">
        <v>40</v>
      </c>
      <c r="I63" s="216"/>
      <c r="J63" s="200" t="s">
        <v>40</v>
      </c>
      <c r="K63" s="201"/>
      <c r="L63" s="201"/>
      <c r="M63" s="202"/>
      <c r="O63" s="1" t="s">
        <v>121</v>
      </c>
      <c r="AN63" s="1" t="e">
        <f t="shared" si="0"/>
        <v>#REF!</v>
      </c>
    </row>
    <row r="64" spans="1:15" ht="25.5" customHeight="1" thickBot="1">
      <c r="A64" s="251"/>
      <c r="B64" s="203"/>
      <c r="C64" s="204"/>
      <c r="D64" s="204"/>
      <c r="E64" s="204"/>
      <c r="F64" s="204" t="s">
        <v>91</v>
      </c>
      <c r="G64" s="205" t="s">
        <v>92</v>
      </c>
      <c r="H64" s="6" t="s">
        <v>195</v>
      </c>
      <c r="I64" s="41" t="s">
        <v>194</v>
      </c>
      <c r="J64" s="203"/>
      <c r="K64" s="204"/>
      <c r="L64" s="204"/>
      <c r="M64" s="205"/>
      <c r="O64" s="1" t="s">
        <v>111</v>
      </c>
    </row>
    <row r="65" spans="1:40" ht="108.75" customHeight="1" thickBot="1">
      <c r="A65" s="9" t="s">
        <v>33</v>
      </c>
      <c r="B65" s="206" t="s">
        <v>199</v>
      </c>
      <c r="C65" s="207"/>
      <c r="D65" s="207"/>
      <c r="E65" s="207"/>
      <c r="F65" s="207"/>
      <c r="G65" s="208"/>
      <c r="H65" s="30"/>
      <c r="I65" s="67" t="s">
        <v>193</v>
      </c>
      <c r="J65" s="81"/>
      <c r="K65" s="81"/>
      <c r="L65" s="81"/>
      <c r="M65" s="82"/>
      <c r="AN65" s="1" t="e">
        <f>AN63+1</f>
        <v>#REF!</v>
      </c>
    </row>
    <row r="66" spans="1:40" ht="102.75" customHeight="1" thickBot="1">
      <c r="A66" s="9" t="s">
        <v>34</v>
      </c>
      <c r="B66" s="287" t="s">
        <v>214</v>
      </c>
      <c r="C66" s="288"/>
      <c r="D66" s="288"/>
      <c r="E66" s="288"/>
      <c r="F66" s="288"/>
      <c r="G66" s="289"/>
      <c r="H66" s="30"/>
      <c r="I66" s="67" t="s">
        <v>193</v>
      </c>
      <c r="J66" s="81"/>
      <c r="K66" s="81"/>
      <c r="L66" s="81"/>
      <c r="M66" s="82"/>
      <c r="AN66" s="1" t="e">
        <f t="shared" si="0"/>
        <v>#REF!</v>
      </c>
    </row>
    <row r="67" spans="1:40" ht="140.25" customHeight="1" thickBot="1">
      <c r="A67" s="9" t="s">
        <v>41</v>
      </c>
      <c r="B67" s="287" t="s">
        <v>215</v>
      </c>
      <c r="C67" s="288"/>
      <c r="D67" s="288"/>
      <c r="E67" s="288"/>
      <c r="F67" s="288"/>
      <c r="G67" s="289"/>
      <c r="H67" s="30"/>
      <c r="I67" s="67" t="s">
        <v>193</v>
      </c>
      <c r="J67" s="81"/>
      <c r="K67" s="81"/>
      <c r="L67" s="81"/>
      <c r="M67" s="82"/>
      <c r="AN67" s="1" t="e">
        <f>#REF!+1</f>
        <v>#REF!</v>
      </c>
    </row>
    <row r="68" spans="1:40" ht="35.25" customHeight="1" thickBot="1">
      <c r="A68" s="9" t="s">
        <v>36</v>
      </c>
      <c r="B68" s="206"/>
      <c r="C68" s="207"/>
      <c r="D68" s="207"/>
      <c r="E68" s="207"/>
      <c r="F68" s="207"/>
      <c r="G68" s="208"/>
      <c r="H68" s="30"/>
      <c r="I68" s="67"/>
      <c r="J68" s="81"/>
      <c r="K68" s="81"/>
      <c r="L68" s="81"/>
      <c r="M68" s="82"/>
      <c r="AN68" s="1" t="e">
        <f t="shared" si="0"/>
        <v>#REF!</v>
      </c>
    </row>
    <row r="69" spans="1:40" ht="12.75" customHeight="1" thickBot="1">
      <c r="A69" s="9" t="s">
        <v>42</v>
      </c>
      <c r="B69" s="197"/>
      <c r="C69" s="198"/>
      <c r="D69" s="198"/>
      <c r="E69" s="198"/>
      <c r="F69" s="198"/>
      <c r="G69" s="199"/>
      <c r="H69" s="30"/>
      <c r="I69" s="67"/>
      <c r="J69" s="81"/>
      <c r="K69" s="81"/>
      <c r="L69" s="81"/>
      <c r="M69" s="82"/>
      <c r="AN69" s="1" t="e">
        <f>#REF!+1</f>
        <v>#REF!</v>
      </c>
    </row>
    <row r="70" spans="1:40" ht="24.75" customHeight="1">
      <c r="A70" s="135"/>
      <c r="B70" s="260"/>
      <c r="C70" s="260"/>
      <c r="D70" s="260"/>
      <c r="E70" s="260"/>
      <c r="F70" s="260"/>
      <c r="G70" s="260"/>
      <c r="H70" s="260"/>
      <c r="I70" s="260"/>
      <c r="J70" s="260"/>
      <c r="K70" s="260"/>
      <c r="L70" s="260"/>
      <c r="M70" s="260"/>
      <c r="AN70" s="1" t="e">
        <f t="shared" si="0"/>
        <v>#REF!</v>
      </c>
    </row>
    <row r="71" spans="1:40" ht="24.75" customHeight="1" hidden="1">
      <c r="A71" s="135"/>
      <c r="B71" s="260"/>
      <c r="C71" s="260"/>
      <c r="D71" s="260"/>
      <c r="E71" s="260"/>
      <c r="F71" s="260"/>
      <c r="G71" s="260"/>
      <c r="H71" s="260"/>
      <c r="I71" s="260"/>
      <c r="J71" s="260"/>
      <c r="K71" s="260"/>
      <c r="L71" s="260"/>
      <c r="M71" s="260"/>
      <c r="AN71" s="1" t="e">
        <f t="shared" si="0"/>
        <v>#REF!</v>
      </c>
    </row>
    <row r="72" spans="1:40" ht="24.75" customHeight="1" hidden="1">
      <c r="A72" s="135"/>
      <c r="B72" s="260"/>
      <c r="C72" s="260"/>
      <c r="D72" s="260"/>
      <c r="E72" s="260"/>
      <c r="F72" s="260"/>
      <c r="G72" s="260"/>
      <c r="H72" s="260"/>
      <c r="I72" s="260"/>
      <c r="J72" s="260"/>
      <c r="K72" s="260"/>
      <c r="L72" s="260"/>
      <c r="M72" s="260"/>
      <c r="AN72" s="1" t="e">
        <f t="shared" si="0"/>
        <v>#REF!</v>
      </c>
    </row>
    <row r="73" spans="1:13" ht="24.75" customHeight="1" hidden="1">
      <c r="A73" s="135"/>
      <c r="B73" s="260"/>
      <c r="C73" s="260"/>
      <c r="D73" s="260"/>
      <c r="E73" s="260"/>
      <c r="F73" s="260"/>
      <c r="G73" s="260"/>
      <c r="H73" s="260"/>
      <c r="I73" s="260"/>
      <c r="J73" s="260"/>
      <c r="K73" s="260"/>
      <c r="L73" s="260"/>
      <c r="M73" s="260"/>
    </row>
    <row r="74" spans="1:13" ht="24.75" customHeight="1" hidden="1">
      <c r="A74" s="135"/>
      <c r="B74" s="260"/>
      <c r="C74" s="260"/>
      <c r="D74" s="260"/>
      <c r="E74" s="260"/>
      <c r="F74" s="260"/>
      <c r="G74" s="260"/>
      <c r="H74" s="260"/>
      <c r="I74" s="260"/>
      <c r="J74" s="260"/>
      <c r="K74" s="260"/>
      <c r="L74" s="260"/>
      <c r="M74" s="260"/>
    </row>
    <row r="75" spans="1:13" ht="12.75" hidden="1">
      <c r="A75" s="135"/>
      <c r="B75" s="135"/>
      <c r="C75" s="135"/>
      <c r="D75" s="135"/>
      <c r="E75" s="135"/>
      <c r="F75" s="135"/>
      <c r="G75" s="135"/>
      <c r="H75" s="135"/>
      <c r="I75" s="135"/>
      <c r="J75" s="135"/>
      <c r="K75" s="135"/>
      <c r="L75" s="135"/>
      <c r="M75" s="135"/>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35"/>
      <c r="C90" s="135"/>
      <c r="D90" s="135"/>
      <c r="E90" s="135"/>
      <c r="F90" s="259"/>
      <c r="G90" s="259"/>
      <c r="H90" s="259"/>
      <c r="I90" s="10" t="s">
        <v>43</v>
      </c>
      <c r="K90" s="11"/>
    </row>
    <row r="91" spans="2:11" ht="15" hidden="1">
      <c r="B91" s="135"/>
      <c r="C91" s="135"/>
      <c r="D91" s="135"/>
      <c r="E91" s="135"/>
      <c r="F91" s="259"/>
      <c r="G91" s="259"/>
      <c r="H91" s="259"/>
      <c r="I91" s="10" t="s">
        <v>44</v>
      </c>
      <c r="K91" s="11"/>
    </row>
    <row r="92" spans="2:11" ht="15" hidden="1">
      <c r="B92" s="135"/>
      <c r="C92" s="135"/>
      <c r="D92" s="135"/>
      <c r="E92" s="135"/>
      <c r="F92" s="259"/>
      <c r="G92" s="259"/>
      <c r="H92" s="259"/>
      <c r="I92" s="10" t="s">
        <v>45</v>
      </c>
      <c r="K92" s="11"/>
    </row>
    <row r="93" spans="2:11" ht="15" hidden="1">
      <c r="B93" s="135"/>
      <c r="C93" s="135"/>
      <c r="D93" s="135"/>
      <c r="E93" s="135"/>
      <c r="F93" s="259"/>
      <c r="G93" s="259"/>
      <c r="H93" s="259"/>
      <c r="K93" s="11"/>
    </row>
    <row r="94" spans="2:11" ht="15" hidden="1">
      <c r="B94" s="135"/>
      <c r="C94" s="135"/>
      <c r="D94" s="135"/>
      <c r="E94" s="135"/>
      <c r="F94" s="259"/>
      <c r="G94" s="259"/>
      <c r="H94" s="259"/>
      <c r="K94" s="11"/>
    </row>
    <row r="95" spans="2:11" ht="15" hidden="1">
      <c r="B95" s="135"/>
      <c r="C95" s="135"/>
      <c r="D95" s="135"/>
      <c r="E95" s="135"/>
      <c r="K95" s="11"/>
    </row>
    <row r="96" spans="2:11" ht="15" hidden="1">
      <c r="B96" s="135"/>
      <c r="C96" s="135"/>
      <c r="D96" s="135"/>
      <c r="E96" s="135"/>
      <c r="K96" s="11"/>
    </row>
    <row r="97" spans="2:11" ht="15" hidden="1">
      <c r="B97" s="135"/>
      <c r="C97" s="135"/>
      <c r="D97" s="135"/>
      <c r="E97" s="135"/>
      <c r="K97" s="11"/>
    </row>
    <row r="98" spans="2:11" ht="15" hidden="1">
      <c r="B98" s="135"/>
      <c r="C98" s="135"/>
      <c r="D98" s="135"/>
      <c r="E98" s="135"/>
      <c r="K98" s="11"/>
    </row>
    <row r="99" spans="2:11" ht="15" hidden="1">
      <c r="B99" s="135"/>
      <c r="C99" s="135"/>
      <c r="D99" s="135"/>
      <c r="E99" s="135"/>
      <c r="K99" s="11"/>
    </row>
    <row r="100" spans="2:11" ht="15" hidden="1">
      <c r="B100" s="135"/>
      <c r="C100" s="135"/>
      <c r="D100" s="135"/>
      <c r="E100" s="135"/>
      <c r="K100" s="11"/>
    </row>
    <row r="101" spans="2:11" ht="15" hidden="1">
      <c r="B101" s="135"/>
      <c r="C101" s="135"/>
      <c r="D101" s="135"/>
      <c r="E101" s="135"/>
      <c r="K101" s="11"/>
    </row>
    <row r="102" spans="2:11" ht="15" hidden="1">
      <c r="B102" s="135"/>
      <c r="C102" s="135"/>
      <c r="D102" s="135"/>
      <c r="E102" s="135"/>
      <c r="K102" s="11"/>
    </row>
    <row r="103" spans="2:11" ht="15" hidden="1">
      <c r="B103" s="135"/>
      <c r="C103" s="135"/>
      <c r="D103" s="135"/>
      <c r="E103" s="135"/>
      <c r="K103" s="11"/>
    </row>
    <row r="104" spans="2:11" ht="15" hidden="1">
      <c r="B104" s="135"/>
      <c r="C104" s="135"/>
      <c r="D104" s="135"/>
      <c r="E104" s="135"/>
      <c r="K104" s="11"/>
    </row>
    <row r="105" spans="2:11" ht="15" hidden="1">
      <c r="B105" s="135"/>
      <c r="C105" s="135"/>
      <c r="D105" s="135"/>
      <c r="E105" s="135"/>
      <c r="K105" s="11"/>
    </row>
    <row r="106" spans="2:11" ht="15" hidden="1">
      <c r="B106" s="135"/>
      <c r="C106" s="135"/>
      <c r="D106" s="135"/>
      <c r="E106" s="135"/>
      <c r="K106" s="11"/>
    </row>
    <row r="107" spans="2:11" ht="15" hidden="1">
      <c r="B107" s="135"/>
      <c r="C107" s="135"/>
      <c r="D107" s="135"/>
      <c r="E107" s="135"/>
      <c r="K107" s="11"/>
    </row>
    <row r="108" spans="2:11" ht="15" hidden="1">
      <c r="B108" s="135"/>
      <c r="C108" s="135"/>
      <c r="D108" s="135"/>
      <c r="E108" s="135"/>
      <c r="K108" s="11"/>
    </row>
    <row r="109" spans="2:11" ht="15" hidden="1">
      <c r="B109" s="135"/>
      <c r="C109" s="135"/>
      <c r="D109" s="135"/>
      <c r="E109" s="135"/>
      <c r="K109" s="11"/>
    </row>
    <row r="110" spans="2:11" ht="15" hidden="1">
      <c r="B110" s="135"/>
      <c r="C110" s="135"/>
      <c r="D110" s="135"/>
      <c r="E110" s="135"/>
      <c r="K110" s="11"/>
    </row>
    <row r="111" spans="2:11" ht="15" hidden="1">
      <c r="B111" s="135"/>
      <c r="C111" s="135"/>
      <c r="D111" s="135"/>
      <c r="E111" s="135"/>
      <c r="K111" s="11"/>
    </row>
    <row r="112" spans="2:11" ht="15" hidden="1">
      <c r="B112" s="135"/>
      <c r="C112" s="135"/>
      <c r="D112" s="135"/>
      <c r="E112" s="135"/>
      <c r="K112" s="11"/>
    </row>
    <row r="113" spans="2:11" ht="15" hidden="1">
      <c r="B113" s="135"/>
      <c r="C113" s="135"/>
      <c r="D113" s="135"/>
      <c r="E113" s="135"/>
      <c r="K113" s="11"/>
    </row>
    <row r="114" spans="2:11" ht="15" hidden="1">
      <c r="B114" s="135"/>
      <c r="C114" s="135"/>
      <c r="D114" s="135"/>
      <c r="E114" s="135"/>
      <c r="K114" s="11"/>
    </row>
    <row r="115" spans="2:11" ht="15" hidden="1">
      <c r="B115" s="135"/>
      <c r="C115" s="135"/>
      <c r="D115" s="135"/>
      <c r="E115" s="135"/>
      <c r="K115" s="11"/>
    </row>
    <row r="116" spans="2:11" ht="15" hidden="1">
      <c r="B116" s="135"/>
      <c r="C116" s="135"/>
      <c r="D116" s="135"/>
      <c r="E116" s="135"/>
      <c r="K116" s="11"/>
    </row>
    <row r="117" spans="2:11" ht="15" hidden="1">
      <c r="B117" s="135"/>
      <c r="C117" s="135"/>
      <c r="D117" s="135"/>
      <c r="E117" s="135"/>
      <c r="K117" s="11"/>
    </row>
    <row r="118" spans="2:11" ht="15" hidden="1">
      <c r="B118" s="135"/>
      <c r="C118" s="135"/>
      <c r="D118" s="135"/>
      <c r="E118" s="135"/>
      <c r="K118" s="11"/>
    </row>
    <row r="119" spans="2:11" ht="15" hidden="1">
      <c r="B119" s="135"/>
      <c r="C119" s="135"/>
      <c r="D119" s="135"/>
      <c r="E119" s="135"/>
      <c r="K119" s="11"/>
    </row>
    <row r="120" spans="2:11" ht="15" hidden="1">
      <c r="B120" s="135"/>
      <c r="C120" s="135"/>
      <c r="D120" s="135"/>
      <c r="E120" s="135"/>
      <c r="K120" s="11"/>
    </row>
    <row r="121" spans="2:11" ht="15" hidden="1">
      <c r="B121" s="135"/>
      <c r="C121" s="135"/>
      <c r="D121" s="135"/>
      <c r="E121" s="135"/>
      <c r="K121" s="11"/>
    </row>
    <row r="122" spans="2:11" ht="15" hidden="1">
      <c r="B122" s="135"/>
      <c r="C122" s="135"/>
      <c r="D122" s="135"/>
      <c r="E122" s="135"/>
      <c r="K122" s="11"/>
    </row>
    <row r="123" spans="2:11" ht="15" hidden="1">
      <c r="B123" s="135"/>
      <c r="C123" s="135"/>
      <c r="D123" s="135"/>
      <c r="E123" s="135"/>
      <c r="K123" s="11"/>
    </row>
    <row r="124" spans="2:11" ht="15" hidden="1">
      <c r="B124" s="135"/>
      <c r="C124" s="135"/>
      <c r="D124" s="135"/>
      <c r="E124" s="135"/>
      <c r="K124" s="11"/>
    </row>
    <row r="125" spans="2:11" ht="15" hidden="1">
      <c r="B125" s="135"/>
      <c r="C125" s="135"/>
      <c r="D125" s="135"/>
      <c r="E125" s="135"/>
      <c r="K125" s="11"/>
    </row>
    <row r="126" spans="2:11" ht="15" hidden="1">
      <c r="B126" s="135"/>
      <c r="C126" s="135"/>
      <c r="D126" s="135"/>
      <c r="E126" s="135"/>
      <c r="K126" s="11"/>
    </row>
    <row r="127" spans="2:11" ht="15" hidden="1">
      <c r="B127" s="135"/>
      <c r="C127" s="135"/>
      <c r="D127" s="135"/>
      <c r="E127" s="135"/>
      <c r="K127" s="11"/>
    </row>
    <row r="128" spans="2:5" ht="12.75" hidden="1">
      <c r="B128" s="135"/>
      <c r="C128" s="135"/>
      <c r="D128" s="135"/>
      <c r="E128" s="135"/>
    </row>
    <row r="129" spans="2:5" ht="12.75" hidden="1">
      <c r="B129" s="135"/>
      <c r="C129" s="135"/>
      <c r="D129" s="135"/>
      <c r="E129" s="135"/>
    </row>
    <row r="130" spans="2:5" ht="12.75" hidden="1">
      <c r="B130" s="135"/>
      <c r="C130" s="135"/>
      <c r="D130" s="135"/>
      <c r="E130" s="135"/>
    </row>
    <row r="131" spans="2:5" ht="12.75" hidden="1">
      <c r="B131" s="135"/>
      <c r="C131" s="135"/>
      <c r="D131" s="135"/>
      <c r="E131" s="135"/>
    </row>
    <row r="132" spans="2:5" ht="12.75" hidden="1">
      <c r="B132" s="135"/>
      <c r="C132" s="135"/>
      <c r="D132" s="135"/>
      <c r="E132" s="135"/>
    </row>
    <row r="133" spans="2:5" ht="12.75" hidden="1">
      <c r="B133" s="135"/>
      <c r="C133" s="135"/>
      <c r="D133" s="135"/>
      <c r="E133" s="135"/>
    </row>
    <row r="134" spans="2:5" ht="12.75" hidden="1">
      <c r="B134" s="135"/>
      <c r="C134" s="135"/>
      <c r="D134" s="135"/>
      <c r="E134" s="135"/>
    </row>
    <row r="135" spans="2:5" ht="12.75" hidden="1">
      <c r="B135" s="135"/>
      <c r="C135" s="135"/>
      <c r="D135" s="135"/>
      <c r="E135" s="135"/>
    </row>
    <row r="136" spans="2:5" ht="12.75" hidden="1">
      <c r="B136" s="135"/>
      <c r="C136" s="135"/>
      <c r="D136" s="135"/>
      <c r="E136" s="135"/>
    </row>
    <row r="137" spans="2:5" ht="12.75" hidden="1">
      <c r="B137" s="135"/>
      <c r="C137" s="135"/>
      <c r="D137" s="135"/>
      <c r="E137" s="135"/>
    </row>
    <row r="138" spans="2:5" ht="12.75" hidden="1">
      <c r="B138" s="135"/>
      <c r="C138" s="135"/>
      <c r="D138" s="135"/>
      <c r="E138" s="135"/>
    </row>
    <row r="139" spans="2:5" ht="12.75" hidden="1">
      <c r="B139" s="135"/>
      <c r="C139" s="135"/>
      <c r="D139" s="135"/>
      <c r="E139" s="135"/>
    </row>
    <row r="140" spans="2:5" ht="12.75" hidden="1">
      <c r="B140" s="135"/>
      <c r="C140" s="135"/>
      <c r="D140" s="135"/>
      <c r="E140" s="135"/>
    </row>
    <row r="141" spans="2:5" ht="12.75" hidden="1">
      <c r="B141" s="135"/>
      <c r="C141" s="135"/>
      <c r="D141" s="135"/>
      <c r="E141" s="135"/>
    </row>
    <row r="142" spans="2:5" ht="12.75" hidden="1">
      <c r="B142" s="135"/>
      <c r="C142" s="135"/>
      <c r="D142" s="135"/>
      <c r="E142" s="135"/>
    </row>
    <row r="143" spans="2:5" ht="12.75" hidden="1">
      <c r="B143" s="135"/>
      <c r="C143" s="135"/>
      <c r="D143" s="135"/>
      <c r="E143" s="135"/>
    </row>
    <row r="144" spans="2:5" ht="12.75" hidden="1">
      <c r="B144" s="135"/>
      <c r="C144" s="135"/>
      <c r="D144" s="135"/>
      <c r="E144" s="135"/>
    </row>
    <row r="145" spans="2:5" ht="12.75" hidden="1">
      <c r="B145" s="135"/>
      <c r="C145" s="135"/>
      <c r="D145" s="135"/>
      <c r="E145" s="135"/>
    </row>
    <row r="146" spans="2:5" ht="12.75" hidden="1">
      <c r="B146" s="135"/>
      <c r="C146" s="135"/>
      <c r="D146" s="135"/>
      <c r="E146" s="135"/>
    </row>
    <row r="147" spans="2:5" ht="12.75" hidden="1">
      <c r="B147" s="135"/>
      <c r="C147" s="135"/>
      <c r="D147" s="135"/>
      <c r="E147" s="135"/>
    </row>
    <row r="148" spans="2:5" ht="12.75" hidden="1">
      <c r="B148" s="135"/>
      <c r="C148" s="135"/>
      <c r="D148" s="135"/>
      <c r="E148" s="135"/>
    </row>
    <row r="149" spans="2:5" ht="12.75" hidden="1">
      <c r="B149" s="135"/>
      <c r="C149" s="135"/>
      <c r="D149" s="135"/>
      <c r="E149" s="135"/>
    </row>
    <row r="150" spans="2:5" ht="12.75" hidden="1">
      <c r="B150" s="135"/>
      <c r="C150" s="135"/>
      <c r="D150" s="135"/>
      <c r="E150" s="135"/>
    </row>
    <row r="151" spans="2:5" ht="12.75" hidden="1">
      <c r="B151" s="135"/>
      <c r="C151" s="135"/>
      <c r="D151" s="135"/>
      <c r="E151" s="135"/>
    </row>
    <row r="152" spans="2:5" ht="12.75" hidden="1">
      <c r="B152" s="135"/>
      <c r="C152" s="135"/>
      <c r="D152" s="135"/>
      <c r="E152" s="135"/>
    </row>
    <row r="153" spans="2:5" ht="12.75" hidden="1">
      <c r="B153" s="135"/>
      <c r="C153" s="135"/>
      <c r="D153" s="135"/>
      <c r="E153" s="135"/>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B74:I74"/>
    <mergeCell ref="J74:M74"/>
    <mergeCell ref="F90:H91"/>
    <mergeCell ref="F92:H92"/>
    <mergeCell ref="F93:H94"/>
    <mergeCell ref="J70:M70"/>
    <mergeCell ref="B71:I71"/>
    <mergeCell ref="J71:M71"/>
    <mergeCell ref="B72:I72"/>
    <mergeCell ref="J72:M72"/>
    <mergeCell ref="B73:I73"/>
    <mergeCell ref="J73:M73"/>
    <mergeCell ref="B65:G65"/>
    <mergeCell ref="B66:G66"/>
    <mergeCell ref="B67:G67"/>
    <mergeCell ref="B68:G68"/>
    <mergeCell ref="B69:G69"/>
    <mergeCell ref="B70:I70"/>
    <mergeCell ref="A37:M37"/>
    <mergeCell ref="A61:M61"/>
    <mergeCell ref="A63:A64"/>
    <mergeCell ref="B63:G64"/>
    <mergeCell ref="H63:I63"/>
    <mergeCell ref="J63:M64"/>
    <mergeCell ref="A33:C35"/>
    <mergeCell ref="D33:E33"/>
    <mergeCell ref="I33:J33"/>
    <mergeCell ref="L33:M35"/>
    <mergeCell ref="D34:E34"/>
    <mergeCell ref="D35:E35"/>
    <mergeCell ref="L28:M28"/>
    <mergeCell ref="A29:A30"/>
    <mergeCell ref="B29:B30"/>
    <mergeCell ref="C29:C30"/>
    <mergeCell ref="D29:D30"/>
    <mergeCell ref="E29:E31"/>
    <mergeCell ref="L29:M29"/>
    <mergeCell ref="L30:M30"/>
    <mergeCell ref="L31:M31"/>
    <mergeCell ref="F24:H24"/>
    <mergeCell ref="J24:L24"/>
    <mergeCell ref="F25:H25"/>
    <mergeCell ref="J25:L25"/>
    <mergeCell ref="F26:H26"/>
    <mergeCell ref="J26:L26"/>
    <mergeCell ref="J20:L20"/>
    <mergeCell ref="F21:H21"/>
    <mergeCell ref="J21:L21"/>
    <mergeCell ref="F22:H22"/>
    <mergeCell ref="J22:L22"/>
    <mergeCell ref="F23:H23"/>
    <mergeCell ref="J23:L23"/>
    <mergeCell ref="A17:B18"/>
    <mergeCell ref="C17:D18"/>
    <mergeCell ref="E17:M17"/>
    <mergeCell ref="F18:H18"/>
    <mergeCell ref="J18:L18"/>
    <mergeCell ref="A19:B26"/>
    <mergeCell ref="C19:D26"/>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60">
      <selection activeCell="B62" sqref="B62:G62"/>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1"/>
      <c r="B1" s="211"/>
      <c r="C1" s="212" t="s">
        <v>58</v>
      </c>
      <c r="D1" s="212"/>
      <c r="E1" s="212"/>
      <c r="F1" s="212"/>
      <c r="G1" s="212"/>
      <c r="H1" s="212"/>
      <c r="I1" s="212"/>
      <c r="J1" s="212"/>
      <c r="K1" s="213" t="s">
        <v>59</v>
      </c>
      <c r="L1" s="213"/>
      <c r="M1" s="213"/>
    </row>
    <row r="2" spans="1:15" ht="25.5" customHeight="1" thickBot="1">
      <c r="A2" s="211"/>
      <c r="B2" s="211"/>
      <c r="C2" s="212"/>
      <c r="D2" s="212"/>
      <c r="E2" s="212"/>
      <c r="F2" s="212"/>
      <c r="G2" s="212"/>
      <c r="H2" s="212"/>
      <c r="I2" s="212"/>
      <c r="J2" s="212"/>
      <c r="K2" s="214" t="s">
        <v>117</v>
      </c>
      <c r="L2" s="214"/>
      <c r="M2" s="214"/>
      <c r="O2" s="20" t="s">
        <v>71</v>
      </c>
    </row>
    <row r="3" spans="1:15" ht="25.5" customHeight="1" thickBot="1">
      <c r="A3" s="211"/>
      <c r="B3" s="211"/>
      <c r="C3" s="212"/>
      <c r="D3" s="212"/>
      <c r="E3" s="212"/>
      <c r="F3" s="212"/>
      <c r="G3" s="212"/>
      <c r="H3" s="212"/>
      <c r="I3" s="212"/>
      <c r="J3" s="212"/>
      <c r="K3" s="214" t="s">
        <v>118</v>
      </c>
      <c r="L3" s="214"/>
      <c r="M3" s="214"/>
      <c r="O3" s="85" t="s">
        <v>6</v>
      </c>
    </row>
    <row r="4" spans="1:15" ht="14.25" customHeight="1" thickBot="1">
      <c r="A4" s="12"/>
      <c r="B4" s="13"/>
      <c r="C4" s="14"/>
      <c r="D4" s="14"/>
      <c r="E4" s="14"/>
      <c r="F4" s="14"/>
      <c r="G4" s="14"/>
      <c r="H4" s="14"/>
      <c r="I4" s="14"/>
      <c r="J4" s="14"/>
      <c r="K4" s="15"/>
      <c r="L4" s="15"/>
      <c r="M4" s="16"/>
      <c r="O4" s="85" t="s">
        <v>8</v>
      </c>
    </row>
    <row r="5" spans="1:15" ht="13.5" thickBot="1">
      <c r="A5" s="220" t="s">
        <v>60</v>
      </c>
      <c r="B5" s="221"/>
      <c r="C5" s="221"/>
      <c r="D5" s="221"/>
      <c r="E5" s="221"/>
      <c r="F5" s="221"/>
      <c r="G5" s="221"/>
      <c r="H5" s="221"/>
      <c r="I5" s="221"/>
      <c r="J5" s="221"/>
      <c r="K5" s="221"/>
      <c r="L5" s="221"/>
      <c r="M5" s="222"/>
      <c r="O5" s="85" t="s">
        <v>10</v>
      </c>
    </row>
    <row r="6" spans="1:15" ht="13.5" thickBot="1">
      <c r="A6" s="42"/>
      <c r="B6" s="5"/>
      <c r="C6" s="5"/>
      <c r="D6" s="5"/>
      <c r="E6" s="5"/>
      <c r="F6" s="5"/>
      <c r="G6" s="5"/>
      <c r="H6" s="5"/>
      <c r="I6" s="5"/>
      <c r="J6" s="5"/>
      <c r="K6" s="5"/>
      <c r="L6" s="5"/>
      <c r="M6" s="43"/>
      <c r="O6" s="20" t="s">
        <v>72</v>
      </c>
    </row>
    <row r="7" spans="1:15" ht="30" customHeight="1" thickBot="1">
      <c r="A7" s="215" t="s">
        <v>1</v>
      </c>
      <c r="B7" s="216"/>
      <c r="C7" s="223" t="s">
        <v>48</v>
      </c>
      <c r="D7" s="224"/>
      <c r="E7" s="224"/>
      <c r="F7" s="224"/>
      <c r="G7" s="224"/>
      <c r="H7" s="225"/>
      <c r="I7" s="215" t="s">
        <v>2</v>
      </c>
      <c r="J7" s="230"/>
      <c r="K7" s="216"/>
      <c r="L7" s="231" t="s">
        <v>27</v>
      </c>
      <c r="M7" s="232"/>
      <c r="O7" s="85" t="s">
        <v>13</v>
      </c>
    </row>
    <row r="8" spans="1:15" ht="30" customHeight="1" thickBot="1">
      <c r="A8" s="215" t="s">
        <v>4</v>
      </c>
      <c r="B8" s="216"/>
      <c r="C8" s="223" t="s">
        <v>122</v>
      </c>
      <c r="D8" s="224"/>
      <c r="E8" s="224"/>
      <c r="F8" s="224"/>
      <c r="G8" s="224"/>
      <c r="H8" s="224"/>
      <c r="I8" s="224"/>
      <c r="J8" s="224"/>
      <c r="K8" s="224"/>
      <c r="L8" s="224"/>
      <c r="M8" s="225"/>
      <c r="O8" s="85" t="s">
        <v>18</v>
      </c>
    </row>
    <row r="9" spans="1:16" ht="30" customHeight="1" thickBot="1">
      <c r="A9" s="215" t="s">
        <v>5</v>
      </c>
      <c r="B9" s="216"/>
      <c r="C9" s="217" t="s">
        <v>67</v>
      </c>
      <c r="D9" s="218"/>
      <c r="E9" s="218"/>
      <c r="F9" s="218"/>
      <c r="G9" s="218"/>
      <c r="H9" s="218"/>
      <c r="I9" s="218"/>
      <c r="J9" s="218"/>
      <c r="K9" s="218"/>
      <c r="L9" s="218"/>
      <c r="M9" s="219"/>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15" t="s">
        <v>7</v>
      </c>
      <c r="B11" s="216"/>
      <c r="C11" s="226" t="s">
        <v>197</v>
      </c>
      <c r="D11" s="227"/>
      <c r="E11" s="227"/>
      <c r="F11" s="227"/>
      <c r="G11" s="227"/>
      <c r="H11" s="227"/>
      <c r="I11" s="227"/>
      <c r="J11" s="227"/>
      <c r="K11" s="27" t="s">
        <v>82</v>
      </c>
      <c r="L11" s="228" t="s">
        <v>191</v>
      </c>
      <c r="M11" s="229"/>
      <c r="O11" s="85" t="s">
        <v>21</v>
      </c>
    </row>
    <row r="12" spans="1:15" ht="45" customHeight="1" thickBot="1">
      <c r="A12" s="215" t="s">
        <v>9</v>
      </c>
      <c r="B12" s="216"/>
      <c r="C12" s="223" t="s">
        <v>192</v>
      </c>
      <c r="D12" s="224"/>
      <c r="E12" s="224"/>
      <c r="F12" s="224"/>
      <c r="G12" s="224"/>
      <c r="H12" s="224"/>
      <c r="I12" s="224"/>
      <c r="J12" s="224"/>
      <c r="K12" s="224"/>
      <c r="L12" s="224"/>
      <c r="M12" s="225"/>
      <c r="O12" s="85" t="s">
        <v>0</v>
      </c>
    </row>
    <row r="13" spans="1:15" ht="45" customHeight="1" thickBot="1">
      <c r="A13" s="215" t="s">
        <v>96</v>
      </c>
      <c r="B13" s="216"/>
      <c r="C13" s="223" t="s">
        <v>159</v>
      </c>
      <c r="D13" s="224"/>
      <c r="E13" s="224"/>
      <c r="F13" s="224"/>
      <c r="G13" s="224"/>
      <c r="H13" s="224"/>
      <c r="I13" s="224"/>
      <c r="J13" s="224"/>
      <c r="K13" s="224"/>
      <c r="L13" s="224"/>
      <c r="M13" s="225"/>
      <c r="O13" s="1" t="s">
        <v>119</v>
      </c>
    </row>
    <row r="14" spans="1:15" ht="30" customHeight="1" thickBot="1">
      <c r="A14" s="215" t="s">
        <v>106</v>
      </c>
      <c r="B14" s="216"/>
      <c r="C14" s="223" t="s">
        <v>111</v>
      </c>
      <c r="D14" s="224"/>
      <c r="E14" s="224"/>
      <c r="F14" s="224"/>
      <c r="G14" s="224"/>
      <c r="H14" s="224"/>
      <c r="I14" s="224"/>
      <c r="J14" s="224"/>
      <c r="K14" s="224"/>
      <c r="L14" s="224"/>
      <c r="M14" s="225"/>
      <c r="O14" s="1" t="s">
        <v>120</v>
      </c>
    </row>
    <row r="15" spans="1:15" ht="30" customHeight="1" thickBot="1">
      <c r="A15" s="215" t="s">
        <v>112</v>
      </c>
      <c r="B15" s="216"/>
      <c r="C15" s="223" t="s">
        <v>123</v>
      </c>
      <c r="D15" s="224"/>
      <c r="E15" s="224"/>
      <c r="F15" s="224"/>
      <c r="G15" s="224"/>
      <c r="H15" s="224"/>
      <c r="I15" s="224"/>
      <c r="J15" s="224"/>
      <c r="K15" s="224"/>
      <c r="L15" s="224"/>
      <c r="M15" s="225"/>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00" t="s">
        <v>11</v>
      </c>
      <c r="B17" s="202"/>
      <c r="C17" s="200" t="s">
        <v>76</v>
      </c>
      <c r="D17" s="202"/>
      <c r="E17" s="200" t="s">
        <v>12</v>
      </c>
      <c r="F17" s="201"/>
      <c r="G17" s="201"/>
      <c r="H17" s="201"/>
      <c r="I17" s="201"/>
      <c r="J17" s="201"/>
      <c r="K17" s="201"/>
      <c r="L17" s="201"/>
      <c r="M17" s="202"/>
      <c r="O17" s="20" t="s">
        <v>83</v>
      </c>
    </row>
    <row r="18" spans="1:15" ht="53.25" customHeight="1" thickBot="1">
      <c r="A18" s="203"/>
      <c r="B18" s="205"/>
      <c r="C18" s="203"/>
      <c r="D18" s="205"/>
      <c r="E18" s="6" t="s">
        <v>14</v>
      </c>
      <c r="F18" s="215" t="s">
        <v>15</v>
      </c>
      <c r="G18" s="230"/>
      <c r="H18" s="216"/>
      <c r="I18" s="41" t="s">
        <v>16</v>
      </c>
      <c r="J18" s="215" t="s">
        <v>132</v>
      </c>
      <c r="K18" s="230"/>
      <c r="L18" s="216"/>
      <c r="M18" s="6" t="s">
        <v>17</v>
      </c>
      <c r="O18" s="85" t="s">
        <v>27</v>
      </c>
    </row>
    <row r="19" spans="1:15" ht="30" customHeight="1" thickBot="1">
      <c r="A19" s="253" t="s">
        <v>177</v>
      </c>
      <c r="B19" s="254"/>
      <c r="C19" s="233" t="s">
        <v>86</v>
      </c>
      <c r="D19" s="234"/>
      <c r="E19" s="4">
        <v>1</v>
      </c>
      <c r="F19" s="239" t="s">
        <v>160</v>
      </c>
      <c r="G19" s="240"/>
      <c r="H19" s="241"/>
      <c r="I19" s="89" t="s">
        <v>146</v>
      </c>
      <c r="J19" s="239" t="s">
        <v>179</v>
      </c>
      <c r="K19" s="240"/>
      <c r="L19" s="241"/>
      <c r="M19" s="7" t="s">
        <v>119</v>
      </c>
      <c r="O19" s="85" t="s">
        <v>28</v>
      </c>
    </row>
    <row r="20" spans="1:15" ht="30" customHeight="1" thickBot="1">
      <c r="A20" s="255"/>
      <c r="B20" s="256"/>
      <c r="C20" s="235"/>
      <c r="D20" s="236"/>
      <c r="E20" s="4">
        <v>2</v>
      </c>
      <c r="F20" s="239" t="s">
        <v>175</v>
      </c>
      <c r="G20" s="240"/>
      <c r="H20" s="241"/>
      <c r="I20" s="89" t="s">
        <v>146</v>
      </c>
      <c r="J20" s="239" t="s">
        <v>180</v>
      </c>
      <c r="K20" s="240"/>
      <c r="L20" s="241"/>
      <c r="M20" s="7" t="s">
        <v>119</v>
      </c>
      <c r="O20" s="85" t="s">
        <v>3</v>
      </c>
    </row>
    <row r="21" spans="1:15" ht="30" customHeight="1" thickBot="1">
      <c r="A21" s="255"/>
      <c r="B21" s="256"/>
      <c r="C21" s="235"/>
      <c r="D21" s="236"/>
      <c r="E21" s="4">
        <v>3</v>
      </c>
      <c r="F21" s="239" t="s">
        <v>176</v>
      </c>
      <c r="G21" s="240"/>
      <c r="H21" s="241"/>
      <c r="I21" s="89" t="s">
        <v>146</v>
      </c>
      <c r="J21" s="239" t="s">
        <v>181</v>
      </c>
      <c r="K21" s="240"/>
      <c r="L21" s="241"/>
      <c r="M21" s="7" t="s">
        <v>119</v>
      </c>
      <c r="O21" s="85" t="s">
        <v>29</v>
      </c>
    </row>
    <row r="22" spans="1:15" ht="42.75" customHeight="1" thickBot="1">
      <c r="A22" s="257"/>
      <c r="B22" s="258"/>
      <c r="C22" s="237"/>
      <c r="D22" s="238"/>
      <c r="E22" s="4">
        <v>4</v>
      </c>
      <c r="F22" s="290" t="s">
        <v>178</v>
      </c>
      <c r="G22" s="291"/>
      <c r="H22" s="292"/>
      <c r="I22" s="89" t="s">
        <v>146</v>
      </c>
      <c r="J22" s="239" t="s">
        <v>182</v>
      </c>
      <c r="K22" s="240"/>
      <c r="L22" s="241"/>
      <c r="M22" s="7" t="s">
        <v>119</v>
      </c>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20</v>
      </c>
      <c r="E24" s="6" t="s">
        <v>23</v>
      </c>
      <c r="F24" s="166">
        <v>80</v>
      </c>
      <c r="G24" s="6" t="s">
        <v>133</v>
      </c>
      <c r="H24" s="55" t="s">
        <v>144</v>
      </c>
      <c r="I24" s="6" t="s">
        <v>104</v>
      </c>
      <c r="J24" s="105">
        <v>2019</v>
      </c>
      <c r="K24" s="6" t="s">
        <v>105</v>
      </c>
      <c r="L24" s="239" t="s">
        <v>183</v>
      </c>
      <c r="M24" s="241"/>
      <c r="O24" s="68" t="s">
        <v>48</v>
      </c>
      <c r="AN24" s="1">
        <f>AN23+1</f>
        <v>2003</v>
      </c>
    </row>
    <row r="25" spans="1:15" ht="16.5" customHeight="1" thickBot="1">
      <c r="A25" s="250" t="s">
        <v>26</v>
      </c>
      <c r="B25" s="269" t="s">
        <v>119</v>
      </c>
      <c r="C25" s="250" t="s">
        <v>75</v>
      </c>
      <c r="D25" s="269" t="s">
        <v>119</v>
      </c>
      <c r="E25" s="250" t="s">
        <v>113</v>
      </c>
      <c r="F25" s="56" t="s">
        <v>116</v>
      </c>
      <c r="G25" s="47">
        <v>2016</v>
      </c>
      <c r="H25" s="47">
        <v>2017</v>
      </c>
      <c r="I25" s="47">
        <v>2018</v>
      </c>
      <c r="J25" s="47">
        <v>2019</v>
      </c>
      <c r="K25" s="47">
        <v>2020</v>
      </c>
      <c r="L25" s="265" t="s">
        <v>134</v>
      </c>
      <c r="M25" s="266"/>
      <c r="O25" s="68" t="s">
        <v>49</v>
      </c>
    </row>
    <row r="26" spans="1:15" ht="30" customHeight="1" thickBot="1">
      <c r="A26" s="251"/>
      <c r="B26" s="270"/>
      <c r="C26" s="251"/>
      <c r="D26" s="270"/>
      <c r="E26" s="252"/>
      <c r="F26" s="53" t="s">
        <v>114</v>
      </c>
      <c r="G26" s="55" t="s">
        <v>144</v>
      </c>
      <c r="H26" s="55" t="s">
        <v>144</v>
      </c>
      <c r="I26" s="55" t="s">
        <v>144</v>
      </c>
      <c r="J26" s="55" t="s">
        <v>144</v>
      </c>
      <c r="K26" s="55" t="s">
        <v>144</v>
      </c>
      <c r="L26" s="267" t="s">
        <v>144</v>
      </c>
      <c r="M26" s="268"/>
      <c r="O26" s="68" t="s">
        <v>61</v>
      </c>
    </row>
    <row r="27" spans="1:15" ht="30" customHeight="1" thickBot="1">
      <c r="A27" s="60"/>
      <c r="B27" s="58"/>
      <c r="C27" s="57"/>
      <c r="D27" s="57"/>
      <c r="E27" s="251"/>
      <c r="F27" s="59" t="s">
        <v>115</v>
      </c>
      <c r="G27" s="55" t="s">
        <v>144</v>
      </c>
      <c r="H27" s="55" t="s">
        <v>144</v>
      </c>
      <c r="I27" s="55" t="s">
        <v>144</v>
      </c>
      <c r="J27" s="55" t="s">
        <v>144</v>
      </c>
      <c r="K27" s="55" t="s">
        <v>144</v>
      </c>
      <c r="L27" s="267" t="s">
        <v>144</v>
      </c>
      <c r="M27" s="268"/>
      <c r="O27" s="69" t="s">
        <v>62</v>
      </c>
    </row>
    <row r="28" spans="1:40" ht="13.5" thickBot="1">
      <c r="A28" s="2"/>
      <c r="B28" s="85"/>
      <c r="C28" s="85"/>
      <c r="D28" s="85"/>
      <c r="E28" s="85"/>
      <c r="F28" s="85"/>
      <c r="G28" s="85"/>
      <c r="H28" s="85"/>
      <c r="I28" s="85"/>
      <c r="J28" s="85"/>
      <c r="K28" s="85"/>
      <c r="L28" s="85"/>
      <c r="M28" s="44"/>
      <c r="O28" s="68" t="s">
        <v>50</v>
      </c>
      <c r="AN28" s="1" t="e">
        <f>#REF!+1</f>
        <v>#REF!</v>
      </c>
    </row>
    <row r="29" spans="1:40" ht="46.5" customHeight="1" thickBot="1">
      <c r="A29" s="200" t="s">
        <v>94</v>
      </c>
      <c r="B29" s="201"/>
      <c r="C29" s="202"/>
      <c r="D29" s="248" t="s">
        <v>77</v>
      </c>
      <c r="E29" s="249"/>
      <c r="F29" s="121">
        <v>13</v>
      </c>
      <c r="G29" s="122" t="s">
        <v>87</v>
      </c>
      <c r="H29" s="123">
        <v>20</v>
      </c>
      <c r="I29" s="271" t="s">
        <v>184</v>
      </c>
      <c r="J29" s="272"/>
      <c r="K29" s="272"/>
      <c r="L29" s="272"/>
      <c r="M29" s="293"/>
      <c r="O29" s="68" t="s">
        <v>51</v>
      </c>
      <c r="AN29" s="1" t="e">
        <f>AN28+1</f>
        <v>#REF!</v>
      </c>
    </row>
    <row r="30" spans="1:40" ht="46.5" customHeight="1" thickBot="1">
      <c r="A30" s="245"/>
      <c r="B30" s="246"/>
      <c r="C30" s="247"/>
      <c r="D30" s="275" t="s">
        <v>78</v>
      </c>
      <c r="E30" s="276"/>
      <c r="F30" s="124">
        <v>7</v>
      </c>
      <c r="G30" s="125" t="s">
        <v>87</v>
      </c>
      <c r="H30" s="126">
        <v>12</v>
      </c>
      <c r="I30" s="294"/>
      <c r="J30" s="295"/>
      <c r="K30" s="295"/>
      <c r="L30" s="295"/>
      <c r="M30" s="296"/>
      <c r="O30" s="68" t="s">
        <v>52</v>
      </c>
      <c r="AN30" s="1" t="e">
        <f>#REF!+1</f>
        <v>#REF!</v>
      </c>
    </row>
    <row r="31" spans="1:40" ht="46.5" customHeight="1" thickBot="1">
      <c r="A31" s="203"/>
      <c r="B31" s="204"/>
      <c r="C31" s="205"/>
      <c r="D31" s="263" t="s">
        <v>79</v>
      </c>
      <c r="E31" s="264"/>
      <c r="F31" s="127">
        <v>0</v>
      </c>
      <c r="G31" s="128" t="s">
        <v>87</v>
      </c>
      <c r="H31" s="129">
        <v>6</v>
      </c>
      <c r="I31" s="297"/>
      <c r="J31" s="298"/>
      <c r="K31" s="298"/>
      <c r="L31" s="298"/>
      <c r="M31" s="299"/>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220" t="s">
        <v>30</v>
      </c>
      <c r="B33" s="221"/>
      <c r="C33" s="221"/>
      <c r="D33" s="221"/>
      <c r="E33" s="221"/>
      <c r="F33" s="221"/>
      <c r="G33" s="221"/>
      <c r="H33" s="221"/>
      <c r="I33" s="221"/>
      <c r="J33" s="221"/>
      <c r="K33" s="221"/>
      <c r="L33" s="221"/>
      <c r="M33" s="222"/>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23" customHeight="1" thickBot="1">
      <c r="A35" s="87"/>
      <c r="B35" s="91" t="s">
        <v>31</v>
      </c>
      <c r="C35" s="92" t="s">
        <v>32</v>
      </c>
      <c r="D35" s="92" t="str">
        <f>F19</f>
        <v>Numero de publicaciones de información del IDEP en  medios  de comunicación externos como televisión</v>
      </c>
      <c r="E35" s="92" t="str">
        <f>F20</f>
        <v>Numero de publicaciones de información del IDEP en  medios  de comunicación externos como internet y prensa escrita</v>
      </c>
      <c r="F35" s="92" t="str">
        <f>F21</f>
        <v>Numero de publicaciones de información del IDEP en  medios  de comunicación externos como radio</v>
      </c>
      <c r="G35" s="92" t="str">
        <f>F22</f>
        <v>Numero de publicaciones de información del IDEP en  medios  de comunicación externos como  académicos y/o  menciones en otros medios </v>
      </c>
      <c r="H35" s="93" t="s">
        <v>89</v>
      </c>
      <c r="I35" s="94" t="s">
        <v>93</v>
      </c>
      <c r="J35" s="85"/>
      <c r="K35" s="85"/>
      <c r="L35" s="85"/>
      <c r="M35" s="86"/>
      <c r="O35" s="68" t="s">
        <v>53</v>
      </c>
      <c r="AI35"/>
      <c r="AL35" s="1"/>
    </row>
    <row r="36" spans="1:38" ht="27" customHeight="1">
      <c r="A36" s="87"/>
      <c r="B36" s="38" t="s">
        <v>33</v>
      </c>
      <c r="C36" s="163">
        <v>10</v>
      </c>
      <c r="D36" s="185">
        <v>0</v>
      </c>
      <c r="E36" s="151">
        <v>10</v>
      </c>
      <c r="F36" s="39">
        <v>0</v>
      </c>
      <c r="G36" s="39">
        <v>0</v>
      </c>
      <c r="H36" s="99">
        <f>+G36+F36+E36+D36</f>
        <v>10</v>
      </c>
      <c r="I36" s="101">
        <f>+H36</f>
        <v>10</v>
      </c>
      <c r="J36" s="85"/>
      <c r="K36" s="85"/>
      <c r="L36" s="85"/>
      <c r="M36" s="86"/>
      <c r="O36" s="68" t="s">
        <v>65</v>
      </c>
      <c r="AI36"/>
      <c r="AL36" s="1"/>
    </row>
    <row r="37" spans="1:38" ht="27" customHeight="1">
      <c r="A37" s="87"/>
      <c r="B37" s="31" t="s">
        <v>34</v>
      </c>
      <c r="C37" s="164">
        <v>20</v>
      </c>
      <c r="D37" s="190">
        <v>0</v>
      </c>
      <c r="E37" s="155">
        <v>22</v>
      </c>
      <c r="F37" s="28">
        <v>0</v>
      </c>
      <c r="G37" s="28">
        <v>0</v>
      </c>
      <c r="H37" s="100">
        <f>+G37+F37+E37+D37</f>
        <v>22</v>
      </c>
      <c r="I37" s="102">
        <f>+H37+H36</f>
        <v>32</v>
      </c>
      <c r="J37" s="85"/>
      <c r="K37" s="85"/>
      <c r="L37" s="85"/>
      <c r="M37" s="86"/>
      <c r="O37" s="68" t="s">
        <v>66</v>
      </c>
      <c r="AI37"/>
      <c r="AL37" s="1"/>
    </row>
    <row r="38" spans="1:38" ht="27" customHeight="1">
      <c r="A38" s="87"/>
      <c r="B38" s="31" t="s">
        <v>35</v>
      </c>
      <c r="C38" s="164">
        <v>20</v>
      </c>
      <c r="D38" s="190">
        <v>0</v>
      </c>
      <c r="E38" s="155">
        <v>40</v>
      </c>
      <c r="F38" s="28">
        <v>0</v>
      </c>
      <c r="G38" s="28">
        <v>0</v>
      </c>
      <c r="H38" s="100">
        <f>+G38+F38+E38+D38</f>
        <v>40</v>
      </c>
      <c r="I38" s="102">
        <f>+I37+H38</f>
        <v>72</v>
      </c>
      <c r="J38" s="85"/>
      <c r="K38" s="85"/>
      <c r="L38" s="85"/>
      <c r="M38" s="86"/>
      <c r="O38" s="20" t="s">
        <v>69</v>
      </c>
      <c r="AI38"/>
      <c r="AL38" s="1"/>
    </row>
    <row r="39" spans="1:38" ht="27" customHeight="1" thickBot="1">
      <c r="A39" s="87"/>
      <c r="B39" s="32" t="s">
        <v>36</v>
      </c>
      <c r="C39" s="165">
        <v>30</v>
      </c>
      <c r="D39" s="97"/>
      <c r="E39" s="98"/>
      <c r="F39" s="33"/>
      <c r="G39" s="33"/>
      <c r="H39" s="115">
        <f>+G39+F39+E39+D39</f>
        <v>0</v>
      </c>
      <c r="I39" s="103">
        <f>+I38+H39</f>
        <v>72</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220" t="s">
        <v>37</v>
      </c>
      <c r="B57" s="221"/>
      <c r="C57" s="221"/>
      <c r="D57" s="221"/>
      <c r="E57" s="221"/>
      <c r="F57" s="221"/>
      <c r="G57" s="221"/>
      <c r="H57" s="221"/>
      <c r="I57" s="221"/>
      <c r="J57" s="221"/>
      <c r="K57" s="221"/>
      <c r="L57" s="221"/>
      <c r="M57" s="222"/>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50" t="s">
        <v>38</v>
      </c>
      <c r="B59" s="200" t="s">
        <v>39</v>
      </c>
      <c r="C59" s="201"/>
      <c r="D59" s="201"/>
      <c r="E59" s="201"/>
      <c r="F59" s="201" t="s">
        <v>90</v>
      </c>
      <c r="G59" s="202"/>
      <c r="H59" s="215" t="s">
        <v>40</v>
      </c>
      <c r="I59" s="216"/>
      <c r="J59" s="200" t="s">
        <v>40</v>
      </c>
      <c r="K59" s="201"/>
      <c r="L59" s="201"/>
      <c r="M59" s="202"/>
      <c r="O59" s="1" t="s">
        <v>121</v>
      </c>
      <c r="AN59" s="1" t="e">
        <f t="shared" si="0"/>
        <v>#REF!</v>
      </c>
    </row>
    <row r="60" spans="1:15" ht="25.5" customHeight="1" thickBot="1">
      <c r="A60" s="251"/>
      <c r="B60" s="203"/>
      <c r="C60" s="204"/>
      <c r="D60" s="204"/>
      <c r="E60" s="204"/>
      <c r="F60" s="204" t="s">
        <v>91</v>
      </c>
      <c r="G60" s="205" t="s">
        <v>92</v>
      </c>
      <c r="H60" s="6" t="s">
        <v>195</v>
      </c>
      <c r="I60" s="41" t="s">
        <v>194</v>
      </c>
      <c r="J60" s="203"/>
      <c r="K60" s="204"/>
      <c r="L60" s="204"/>
      <c r="M60" s="205"/>
      <c r="O60" s="1" t="s">
        <v>111</v>
      </c>
    </row>
    <row r="61" spans="1:40" ht="89.25" customHeight="1" thickBot="1">
      <c r="A61" s="9" t="s">
        <v>33</v>
      </c>
      <c r="B61" s="206" t="s">
        <v>200</v>
      </c>
      <c r="C61" s="207"/>
      <c r="D61" s="207"/>
      <c r="E61" s="207"/>
      <c r="F61" s="207"/>
      <c r="G61" s="208"/>
      <c r="H61" s="30"/>
      <c r="I61" s="67" t="s">
        <v>193</v>
      </c>
      <c r="J61" s="81"/>
      <c r="K61" s="81"/>
      <c r="L61" s="81"/>
      <c r="M61" s="82"/>
      <c r="AN61" s="1" t="e">
        <f>AN59+1</f>
        <v>#REF!</v>
      </c>
    </row>
    <row r="62" spans="1:40" ht="105.75" customHeight="1" thickBot="1">
      <c r="A62" s="9" t="s">
        <v>34</v>
      </c>
      <c r="B62" s="206" t="s">
        <v>204</v>
      </c>
      <c r="C62" s="207"/>
      <c r="D62" s="207"/>
      <c r="E62" s="207"/>
      <c r="F62" s="207"/>
      <c r="G62" s="208"/>
      <c r="H62" s="30"/>
      <c r="I62" s="67" t="s">
        <v>193</v>
      </c>
      <c r="J62" s="81"/>
      <c r="K62" s="81"/>
      <c r="L62" s="81"/>
      <c r="M62" s="82"/>
      <c r="AN62" s="1" t="e">
        <f t="shared" si="0"/>
        <v>#REF!</v>
      </c>
    </row>
    <row r="63" spans="1:40" ht="78.75" customHeight="1" thickBot="1">
      <c r="A63" s="9" t="s">
        <v>41</v>
      </c>
      <c r="B63" s="206" t="s">
        <v>210</v>
      </c>
      <c r="C63" s="207"/>
      <c r="D63" s="207"/>
      <c r="E63" s="207"/>
      <c r="F63" s="207"/>
      <c r="G63" s="208"/>
      <c r="H63" s="30"/>
      <c r="I63" s="67" t="s">
        <v>193</v>
      </c>
      <c r="J63" s="81"/>
      <c r="K63" s="81"/>
      <c r="L63" s="81"/>
      <c r="M63" s="82"/>
      <c r="AN63" s="1" t="e">
        <f>#REF!+1</f>
        <v>#REF!</v>
      </c>
    </row>
    <row r="64" spans="1:40" ht="29.25" customHeight="1" thickBot="1">
      <c r="A64" s="9" t="s">
        <v>36</v>
      </c>
      <c r="B64" s="206"/>
      <c r="C64" s="207"/>
      <c r="D64" s="207"/>
      <c r="E64" s="207"/>
      <c r="F64" s="207"/>
      <c r="G64" s="208"/>
      <c r="H64" s="30"/>
      <c r="I64" s="67"/>
      <c r="J64" s="81"/>
      <c r="K64" s="81"/>
      <c r="L64" s="81"/>
      <c r="M64" s="82"/>
      <c r="AN64" s="1" t="e">
        <f t="shared" si="0"/>
        <v>#REF!</v>
      </c>
    </row>
    <row r="65" spans="1:40" ht="19.5" customHeight="1" thickBot="1">
      <c r="A65" s="9" t="s">
        <v>42</v>
      </c>
      <c r="B65" s="197"/>
      <c r="C65" s="198"/>
      <c r="D65" s="198"/>
      <c r="E65" s="198"/>
      <c r="F65" s="198"/>
      <c r="G65" s="199"/>
      <c r="H65" s="30"/>
      <c r="I65" s="67"/>
      <c r="J65" s="81"/>
      <c r="K65" s="81"/>
      <c r="L65" s="81"/>
      <c r="M65" s="82"/>
      <c r="AN65" s="1" t="e">
        <f>#REF!+1</f>
        <v>#REF!</v>
      </c>
    </row>
    <row r="66" spans="1:40" ht="24.75" customHeight="1">
      <c r="A66" s="85"/>
      <c r="B66" s="260"/>
      <c r="C66" s="260"/>
      <c r="D66" s="260"/>
      <c r="E66" s="260"/>
      <c r="F66" s="260"/>
      <c r="G66" s="260"/>
      <c r="H66" s="260"/>
      <c r="I66" s="260"/>
      <c r="J66" s="260"/>
      <c r="K66" s="260"/>
      <c r="L66" s="260"/>
      <c r="M66" s="260"/>
      <c r="AN66" s="1" t="e">
        <f t="shared" si="0"/>
        <v>#REF!</v>
      </c>
    </row>
    <row r="67" spans="1:40" ht="24.75" customHeight="1" hidden="1">
      <c r="A67" s="85"/>
      <c r="B67" s="260"/>
      <c r="C67" s="260"/>
      <c r="D67" s="260"/>
      <c r="E67" s="260"/>
      <c r="F67" s="260"/>
      <c r="G67" s="260"/>
      <c r="H67" s="260"/>
      <c r="I67" s="260"/>
      <c r="J67" s="260"/>
      <c r="K67" s="260"/>
      <c r="L67" s="260"/>
      <c r="M67" s="260"/>
      <c r="AN67" s="1" t="e">
        <f t="shared" si="0"/>
        <v>#REF!</v>
      </c>
    </row>
    <row r="68" spans="1:40" ht="24.75" customHeight="1" hidden="1">
      <c r="A68" s="85"/>
      <c r="B68" s="260"/>
      <c r="C68" s="260"/>
      <c r="D68" s="260"/>
      <c r="E68" s="260"/>
      <c r="F68" s="260"/>
      <c r="G68" s="260"/>
      <c r="H68" s="260"/>
      <c r="I68" s="260"/>
      <c r="J68" s="260"/>
      <c r="K68" s="260"/>
      <c r="L68" s="260"/>
      <c r="M68" s="260"/>
      <c r="AN68" s="1" t="e">
        <f t="shared" si="0"/>
        <v>#REF!</v>
      </c>
    </row>
    <row r="69" spans="1:13" ht="24.75" customHeight="1" hidden="1">
      <c r="A69" s="85"/>
      <c r="B69" s="260"/>
      <c r="C69" s="260"/>
      <c r="D69" s="260"/>
      <c r="E69" s="260"/>
      <c r="F69" s="260"/>
      <c r="G69" s="260"/>
      <c r="H69" s="260"/>
      <c r="I69" s="260"/>
      <c r="J69" s="260"/>
      <c r="K69" s="260"/>
      <c r="L69" s="260"/>
      <c r="M69" s="260"/>
    </row>
    <row r="70" spans="1:13" ht="24.75" customHeight="1" hidden="1">
      <c r="A70" s="85"/>
      <c r="B70" s="260"/>
      <c r="C70" s="260"/>
      <c r="D70" s="260"/>
      <c r="E70" s="260"/>
      <c r="F70" s="260"/>
      <c r="G70" s="260"/>
      <c r="H70" s="260"/>
      <c r="I70" s="260"/>
      <c r="J70" s="260"/>
      <c r="K70" s="260"/>
      <c r="L70" s="260"/>
      <c r="M70" s="26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59"/>
      <c r="G86" s="259"/>
      <c r="H86" s="259"/>
      <c r="I86" s="10" t="s">
        <v>43</v>
      </c>
      <c r="K86" s="11"/>
    </row>
    <row r="87" spans="2:11" ht="15" hidden="1">
      <c r="B87" s="85"/>
      <c r="C87" s="85"/>
      <c r="D87" s="85"/>
      <c r="E87" s="85"/>
      <c r="F87" s="259"/>
      <c r="G87" s="259"/>
      <c r="H87" s="259"/>
      <c r="I87" s="10" t="s">
        <v>44</v>
      </c>
      <c r="K87" s="11"/>
    </row>
    <row r="88" spans="2:11" ht="15" hidden="1">
      <c r="B88" s="85"/>
      <c r="C88" s="85"/>
      <c r="D88" s="85"/>
      <c r="E88" s="85"/>
      <c r="F88" s="259"/>
      <c r="G88" s="259"/>
      <c r="H88" s="259"/>
      <c r="I88" s="10" t="s">
        <v>45</v>
      </c>
      <c r="K88" s="11"/>
    </row>
    <row r="89" spans="2:11" ht="15" hidden="1">
      <c r="B89" s="85"/>
      <c r="C89" s="85"/>
      <c r="D89" s="85"/>
      <c r="E89" s="85"/>
      <c r="F89" s="259"/>
      <c r="G89" s="259"/>
      <c r="H89" s="259"/>
      <c r="K89" s="11"/>
    </row>
    <row r="90" spans="2:11" ht="15" hidden="1">
      <c r="B90" s="85"/>
      <c r="C90" s="85"/>
      <c r="D90" s="85"/>
      <c r="E90" s="85"/>
      <c r="F90" s="259"/>
      <c r="G90" s="259"/>
      <c r="H90" s="259"/>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B70:I70"/>
    <mergeCell ref="J70:M70"/>
    <mergeCell ref="F86:H87"/>
    <mergeCell ref="F88:H88"/>
    <mergeCell ref="F89:H90"/>
    <mergeCell ref="J66:M66"/>
    <mergeCell ref="B67:I67"/>
    <mergeCell ref="J67:M67"/>
    <mergeCell ref="B68:I68"/>
    <mergeCell ref="J68:M68"/>
    <mergeCell ref="B69:I69"/>
    <mergeCell ref="J69:M69"/>
    <mergeCell ref="B61:G61"/>
    <mergeCell ref="B62:G62"/>
    <mergeCell ref="B63:G63"/>
    <mergeCell ref="B64:G64"/>
    <mergeCell ref="B65:G65"/>
    <mergeCell ref="B66:I66"/>
    <mergeCell ref="A33:M33"/>
    <mergeCell ref="A57:M57"/>
    <mergeCell ref="A59:A60"/>
    <mergeCell ref="B59:G60"/>
    <mergeCell ref="H59:I59"/>
    <mergeCell ref="J59:M60"/>
    <mergeCell ref="A29:C31"/>
    <mergeCell ref="D29:E29"/>
    <mergeCell ref="D30:E30"/>
    <mergeCell ref="D31:E31"/>
    <mergeCell ref="I29:M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2019-10-08T19:38:52Z</dcterms:modified>
  <cp:category/>
  <cp:version/>
  <cp:contentType/>
  <cp:contentStatus/>
</cp:coreProperties>
</file>