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7 IDEP 2023\120_28_15_PEDI_plan_estrategico_2023\03 SEGUIMIENTO PEDI SEPTIEMBRE 2023\"/>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2019'!$A$1:$BM$24</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X22" i="2" l="1"/>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Y22" i="2"/>
  <c r="AZ22" i="2"/>
  <c r="BA22" i="2"/>
  <c r="AR22" i="2"/>
  <c r="BB21" i="2"/>
  <c r="BB18" i="2"/>
  <c r="BB19" i="2"/>
  <c r="BB20" i="2"/>
  <c r="BB17" i="2"/>
  <c r="BB16" i="2"/>
  <c r="AO16" i="2"/>
  <c r="AO17" i="2"/>
  <c r="AO18" i="2"/>
  <c r="AO19" i="2"/>
  <c r="AO20" i="2"/>
  <c r="AO21" i="2"/>
  <c r="AN15" i="2"/>
  <c r="AN16" i="2"/>
  <c r="AN17" i="2"/>
  <c r="AN18" i="2"/>
  <c r="AN19" i="2"/>
  <c r="AN20" i="2"/>
  <c r="AN21"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<sst xmlns="http://schemas.openxmlformats.org/spreadsheetml/2006/main" count="214" uniqueCount="143">
  <si>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</si>
  <si>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</si>
  <si>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</si>
  <si>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</si>
  <si>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</si>
  <si>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</si>
  <si>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</si>
  <si>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</si>
  <si>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</si>
  <si>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</si>
  <si>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</si>
  <si>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</si>
  <si>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</si>
  <si>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</si>
  <si>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</si>
  <si>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</si>
  <si>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</si>
  <si>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</si>
  <si>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</si>
  <si>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</si>
  <si>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</si>
  <si>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</si>
  <si>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</si>
  <si>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</si>
  <si>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</si>
  <si>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</si>
  <si>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</si>
  <si>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</si>
  <si>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</si>
  <si>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</si>
  <si>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</si>
  <si>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</si>
  <si>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</si>
  <si>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</si>
  <si>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</si>
  <si>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</si>
  <si>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</si>
  <si>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</si>
  <si>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</si>
  <si>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</si>
  <si>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</si>
  <si>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</si>
  <si>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</si>
  <si>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</si>
  <si>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</si>
  <si>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</si>
  <si>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</si>
  <si>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</si>
  <si>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</si>
  <si>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</si>
  <si>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</si>
  <si>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</si>
  <si>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</si>
  <si>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</si>
  <si>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</si>
  <si>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</si>
  <si>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</si>
  <si>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</si>
  <si>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</si>
  <si>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</si>
  <si>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</si>
  <si>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</si>
  <si>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</si>
  <si>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</si>
  <si>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</si>
  <si>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</si>
  <si>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</si>
  <si>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</si>
  <si>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</si>
  <si>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</si>
  <si>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</si>
  <si>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</si>
  <si>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</si>
  <si>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</si>
  <si>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</si>
  <si>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</si>
  <si>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</si>
  <si>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</si>
  <si>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</si>
  <si>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</si>
  <si>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</si>
  <si>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</si>
  <si>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</si>
  <si>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</si>
  <si>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</si>
  <si>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</si>
  <si>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</si>
  <si>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</si>
  <si>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</si>
  <si>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</si>
  <si>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</si>
  <si>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</si>
  <si>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</si>
  <si>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</si>
  <si>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</si>
  <si>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</si>
  <si>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</si>
  <si>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</si>
  <si>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</si>
  <si>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</si>
  <si>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</si>
  <si>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</si>
  <si>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</si>
  <si>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</si>
  <si>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</si>
  <si>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</si>
  <si>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</si>
  <si>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</si>
  <si>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</si>
  <si>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</si>
  <si>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</si>
  <si>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</si>
  <si>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</si>
  <si>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</si>
  <si>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</si>
  <si>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</si>
  <si>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</si>
  <si>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</si>
  <si>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</si>
  <si>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</si>
  <si>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</si>
  <si>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</si>
  <si>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</si>
  <si>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</si>
  <si>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</si>
  <si>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</si>
  <si>
    <r>
      <t xml:space="preserve">Producir </t>
    </r>
    <r>
      <rPr>
        <sz val="10"/>
        <color theme="1"/>
        <rFont val="Arial"/>
        <family val="2"/>
      </rPr>
      <t xml:space="preserve">20 investigaciones socioeducativas para contribuir al cumplimiento de las metas sectoriales de cierre de brechas y de transformación pedagógica en el marco del ODS 4 </t>
    </r>
  </si>
  <si>
    <t>1. Investigación Gestión educativa y territorio: Transformaciones Pedagógicas para el cierre de brechas 2022. En la que se identificó los factores clave del otorgamiento de los estímulos a los colegios distritales en la calidad educativa (fortalecimiento de la gestión escolar, de las prácticas pedagógicas y en el desarrollo integral de los estudiantes) como base para la propuesta de recomendaciones que contribuyan a la construcción de una política de entrega de estímulos a colegios distritales y actores educativos de las comunidades educativas (Reporte Acumulado (1.00)). 
2. Investigación influencia de las técnicas somáticas en las prácticas pedagógicas y bienestar emocional en contextos escolares 2022, en la que se realizó el análisis de los cambios a corto y mediano plazo en la calidad de vida de un grupo de 140 docentes de colegios distritales de la ciudad de Bogotá incluidos en un programa de educación socioemocional basado en técnicas somáticas (Reporte Acumulado (1.00)).
3. Investigación Educación media y jóvenes: experiencias significativas en Bogotá 2022, que permitió reconstruir prácticas, experiencias, saberes, interacciones y sentidos que tienen 12 comunidades educativas con respecto a la educación media en sus instituciones educativas (Reporte Acumulado (1.00)).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(Reporte Acumulado (1.00))
5. Investigación Arte, educación y género 2022. En la que se develó las trayectorias de subjetivación del género de 56 maestros y maestras a través de IBA, como una manera de desnaturalización de las prácticas y relaciones sociales desiguales que definen lo que cada individuo debe y puede hacer, de acuerdo con el lugar asignado social y culturalmente a su sexo (Reporte Acumulado (1.00))</t>
  </si>
  <si>
    <t>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(Reporte Acumulado (1.00))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(Reporte Acumulado (1.00))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(Reporte Acumulado (1.00))</t>
  </si>
  <si>
    <t>Para la estrategia de transferencia de conocimiento, se cuenta con dos componentes:  
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matriz información alianzas realizadas y revisión bibliográfica para identificar los avances en formación en investigación. Se cuenta con la matriz benchmarking de experiencias formativas a docentes realizadas por el IDEP. Se cuenta con el diseño de la ruta semiestructura y estructurada de los procesos de formación, de los criterios metodológicos para el diseño de programas y el diseño del campus virtual, en el que ya se encuentran 17 vídeos. Se realizó la convocatoria para la participación de docentes en procesos de formación de la EMMI y la base de datos de posibles aliados que desarrollan innovación pedagógica.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realizó el registro y actualización de información en plataforma ScienTI y se hicieron 14 visitas in situ a grupos de investigación. Se entregaron las incentivas. Se elaboraron 6 documentos para la entidad: Recomendaciones para creación de procesos de ética; Revisión procesos misionales; Revisión procesos editoriales; Proyección de los grupos de investigación; instructivo de certificaciones para los avales de productos académicos; y proyección del Comité de Ciencia, tecnología e innovación del IDEP. (Reporte Acumulado (1.00))</t>
  </si>
  <si>
    <t>SEGUIMIENTO CORTE DICIEMBRE 2022</t>
  </si>
  <si>
    <t xml:space="preserve">De conformidad con las políticas que integran el MIPG, se  hace el seguimiento a cada una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de gestión tecnológica,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</si>
  <si>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Para la implementación de una estrategia de desarrollo pedagógico permanente y situada, para la investigación, la innovación y la sistematización de las prácticas con enfoque territorial, se desarrolló el Programa Maestros y Maestras que Inspiran que buscó desarrollar competencias investigativas, de innovación y reflexión entre pares docentes, por medio de acciones de visibilización, socialización y reconocimiento de prácticas educativas. Dicho programa se desplegó a través de cuatro componentes: mentoría, formación, acompañamiento a la sistematización y conexión. A su vez, las acciones que se pusieron en marcha desde los cuatro componentes estuvieron orientadas al fortalecimiento de dieciocho (18) capacidades de los maestros, maestras y directivos inspiradores que estuvieron enmarcadas en las dimensiones de innovación, inspiración e investigación. El programa benefició a 1585 docentes del Distrito: 128 docentes Programa Maestros y Maestras que Inspiran 2022: 10 maestros mentores y 109 maestros inspiradores; 9 directivos docentes; 361 docentes participaron en comunidades de formación; 151 docentes participaron en el marco de Seminario Internacional y 945 docentes participantes Talleres, seminarios, eventos académicos y/o de cualificación para docentes investigadores o innovadores. (Reporte Acumulado (1.00))</t>
  </si>
  <si>
    <t>Para la estrategia 6 de comunicación, socialización y gestión del conocimiento, encaminada a promover y circular la producción del IDEP y sus acciones misionales, se alimentó la parrilla semanal de redes, se realizaron 33 boletines de prensa, 19 boletines externos y 14 internos. Se apoyó la transmisión y registro audiovisual de: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  la serie de libros Digital Incentiva Maestros y Maestras 10, el magazín Aula Urbana No. 125 “Cierre de brechas y transformación pedagógica”; el No. 126 “Cambios en la educación: Restos y perspectivas”; el  No. 127 “Género y diversidad sexual en la escuela”; el  No. 128 “Logros que transforman vidas: investigación, innovación y desarrollo pedagógico" y 11 Libros.</t>
  </si>
  <si>
    <t>Para la estrategia articulada de promoción y apoyo a colectivos, redes, y docentes investigadores e innovadores se realizó:
 En el programa de apoyo a eventos académicos a redes, colectivos y semilleros escolares de investigación, se realizó el diseño y entrega de una plataforma virtual que contiene la implementación del Sistema de Información a las Redes y Colectivos de maestros, y Semilleros Escolares de Investigación. Se llevó a cabo el IV Encuentro Distrital de Semilleros de Investigación y el V En Rededando (0.25). En el programa de Profes en Acción, se realizó la actualización de las misiones del aplicativo de Profes en acción dentro de la ruta de formación y se cuenta con 120 videos (0.22).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(0.12). En el programa de la Serie incentiva digital maestras y maestros 10 se realizó el proceso de edición y diagramación de los 12 libros de la serie (0.18).  En el Premio a la investigación e innovación educativa en la edición 2022, se definieron los 5 ganadores por modalidad y se realizó la gala de reconocimiento (0.14). En el Programa Incentiva se entregó la de movilidad internacional a los docentes del programa Maestras y Maestros que Inspiran viajaron a Lima – Perú y se entregaron los kits del programa de Profes en Acción (0.08). A la fecha se han beneficiado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en el Premio a la investigación e innovación educativa y en el Programa Incentiva.
En el Programa Incentiva se realizó la convocatoria, se seleccionaron los docentes y se realizó la compra de las Incentivas escogidas por los maestros. Sin embargo, debido a la finalización del año escolar y las vacaciones de los maetsros no fue posible realizar la entrega de la totalidad de Incentivas.</t>
  </si>
  <si>
    <t xml:space="preserve">1.Investigación Emociones, enseñanza y aprendizaje en el aula (0.71), 
2.Investigación caracterización curricular: qué piensan y qué hacen las maestras y los maestros en el aula hoy (0.71), 
3.Investigación lenguajes y mediaciones en la educación del siglo XXI: prácticas pedagógicas innovadoras (0.71),  
4.Investigación ciudadanías participativas: experiencias alternativas en la escuela con niñas, niños y jóvenes (0.71), y 
5.Investigación memoria educativa: el ideario educativo de Abel Rodríguez Céspedes (0.81). 
Se identificaron los grupos de interés conforme al enfoque de cada una de las líneas de investigación de categorías A y A1 según Ranking de Minciencias y se aprobaron las propuestas formativas de investigación colaborativa con los docentes participantes, se definieron los criterios de selección de las experiencias y términos de las convocatorias. Se seleccionaron los coinvestigadores de los grupos a través de una convocatoria dirigida a los grupos de investigación avalados por el IDEP ante Minciencias. Se realizó el diseño de talleres e instrumentos para la intervención formativa. Por último, se realizó la inducción a los docentes coinvestigadores sobre los aspectos teóricos, metodológicos y procedimentales de la investigación. Se definieron los colegios participantes y se iniciaron los talleres objeto de la investigación. Para la última línea de investigación, se establecieron las fases de intervención In Situ, específicamente en la definición de los diferentes componentes de la reorganización curricular por ciclos. De igual forma se avanzó con el desarrollo del producto final de la investigación y se desarrolló la jornada pedagógica para socializar perspectivas avances y aprendizajes del proyecto. Actualmente se desarrollan las actividades de sistematización contenidas en la propuesta metodológica. 
</t>
  </si>
  <si>
    <t xml:space="preserve">Se formularon las fichas de investigación y la identificación de grupos de investigación de categorías A y A1 según Ranking de Minciencias y se seleccionó el grupo con quien se realizará.
1.Caracterización de iniciativas STEM en maestros, niñas, niños y jóvenes (0.57), se vincularon dos coinvestigadores a través de convocatoria dirigida a los grupos de investigación avalados por el IDEP ante Minciencias. Se dio inicio al curso de fortalecimiento y capacidades STEM, y se selección la muestra de experiencias que participan de la investigación con las cuales se realizará el trabajo de campo.
2. Sistematización de experiencias (1), el objetivo fue Identificar experiencias exitosas de colegios que han recibido incentivos por parte de la Secretaría de Educación del Distrito, y realizar un proceso de sistematización que permita comprender acciones y procesos de orden institucional, que han contribuido al fortalecimiento del aprendizaje de los estudiantes, a la consolidación de los procesos de gestión y al cierre de brechas educativas. Se identificó experiencias claves en 10 líneas significativas que han recibido incentivos y reconocimientos por la Secretaría de Educación. Se abordó un universo amplio y se focalizó sobre 19 experiencias de colegios y 1 de un programa, Jóvenes a la U. Se efectuó en el proceso un recorrido por el sistema de estímulos de la SED y una sistematización de recuperación de las trayectorias de las experiencias incluyendo el explicitación de los factores claves del proceso. Este estudio tuvo un amplio trabajo de campo con entrevistas y talleres a diferentes actores y dos procesos de socialización colectivos. La investigación desembocó a su cierre en un libro en papel y uno digital que recogió los resultados de la investigación “Estímulos para una educación de calidad”.
</t>
  </si>
  <si>
    <t xml:space="preserve">se estructuraron dos componentes, así: 
1. La Escuela de Maestros y Maestras que Investigan e Innovan EMMI (0.40): se hizo la revisión y ajustes técnicos, instruccionales y pedagógicos de los tres cursos de la ruta semiestructurada piloteados en el año 2022 y su lanzamiento en la primera cohorte 2023, (laboratorio de escrituras creativas y académicas, sistematización de experiencias pedagógicas: un viaje por el ser, el sentir y el hacer y curso práctico para el registro de docentes que investigan e innovan en el SNCTeI); también se realizó el diseño y puesta en marcha de tres nuevos cursos (Inteligencia artificial, gamificación y BigData, una inmersión práctica, Habilidades comunicativas para la educación TEDEd y creación de videos educativos con el teléfono celular) con matrícula activa de 215 docentes. Se realizó la evaluación de la primera cohorte de cursos, se ajustaron cinco cursos y se realizó la convocatoria para la segunda cohorte de EMMI
2.El Componente SNCTI (0.40): Busca fortalecer los grupos de investigación del IDEP y de los maestros y maestras, a través de cursos promocionados en el campus EMMI, se realizó la planeación técnica de la convocatoria para co-investigadores docentes y se seleccionaron 15 docentes para acompañar cinco investigaciones, así mismo se convocó la participación de docentes a los procesos formativos de dichas investigaciones, con un total de 120 docentes participantes. Se realizó la gestión para la conformación del comité de autoevaluación. Se designaron los funcionarios de las distintas áreas del IDEP y se instaló dicho comité con la competencia para desarrollar el plan de trabajo para objetivo de reconocimiento del IDEP. Se avanzó en la campaña de comunicación para este propósito.
</t>
  </si>
  <si>
    <t>Se busca articular y reconocer a los colectivos organizados de docentes investigadores en los procesos de producción de conocimiento del Instituto IDEP. Se desarrollaron acciones colaborativas en todos los componentes de la estrategia: Para la presente vigencia se adelantaron las actividades administrativas necesarias para suscribir los contratos e iniciar la ejecución de las actividades conforme a los planes de trabajo planteados. Se realizó la convocatoria y se seleccionaron 72 incentivas, para el programa Directivos Docentes, Maestras y Maestros que Inspiran (DDMMI), se realizó el estudio de las propuestas y la selección de Incentivas según los requerimientos de las IED y líneas de Inspiración; así mismo se acompañaron a las RCM y SEI en sus eventos de primer semestre, en cuanto a difusión, piezas publicitarias y apoyo material como en el caso del “IV Seminario Nacional Formación de Maestros en Colombia” de la Red Estrado, y del SEI Ciencia que ladra no muerde, en el “Pre Congreso educativo, IED Nuevo Horizonte”; en movilidad académica se favorecieron 17 docentes que participaron como ponentes en la V Bienal Latinoamericana y del Caribe en Infancias, niñeces y juventudes; se realizó la planificación de las estancias pedagógicas a cinco resguardos indígenas con presencia en Bogotá-Región y se realizaron dos publicaciones de proyectos. En esta Meta a la fecha se han beneficiado 649 docentes, de los cuales 462 docentes han asistido a eventos, cursos y capacitaciones para docentes investigadores e innovadores, 53 de la red de semilleros y 134 docentes del distrito en los eventos de promoción de investigación e innovación liderados por redes colectivos, y semilleros de investigación.</t>
  </si>
  <si>
    <t>El programa Directivos Docentes, Maestras y Maestros que Inspiran contempla diferentes estrategias de acompañamiento: Para la presente vigencia se adelantaron las actividades administrativas necesarias para suscribir los contratos e iniciar la ejecución de las actividades conforme a los planes de trabajo planteados. Con el fin de alcanzar el objetivo propuesto de contribuir en el desarrollo y fortalecimiento de capacidades para la enseñanza y el aprendizaje, la investigación pedagógica, la innovación y la gestión educativa de directivos docentes, maestras y maestros del Distrito, a través una oferta formativa intencionada, la conformación de comunidades de saber y práctica y la sistematización de experiencias inspiradoras. Para este año el programa se ejecuta con seis maestros mentores y 240 maestros inspiradores desde 6 Líneas temáticas. Se realizó la convocatoria en la página web del Instituto, donde se seleccionaron 72 proyectos educativos y 6 docentes mentores para las seis líneas de trabajo.  Se llevaron a cabo 2 visitas In Situ para reconocer el contexto de las experiencias inspiradoras; 24 asesorías para la sistematización; y, 2 mentorías. En este periodo, en desarrollo de la estrategia de Comunidades de Saber y Práctica, se resalta la realización de la 3ra. conversación inspiradora e inició el proceso de revisión y aprobación de las incentivas a los equipos inspiradores. En esta Meta a la fecha se han beneficiado 642 maestros y maestras del Programa Directivos, maestras y maestros que Inspiran 2023, Seminario Internacional Maestros y Maestras que inspiran, Comunidades de formación, Talleres, seminarios, eventos académicos.</t>
  </si>
  <si>
    <t>Estrategia de comunicación, socialización y gestión del conocimiento, encaminada a promover y circular la producción del IDEP: Se alimentó la parrilla semanal de redes, se realizó el envío de boletines de prensa y boletines externos “Hola Profe” y la gestión de publicaciones en medios, así como el envío de boletines internos. Se realizó la redacción de contenidos periodísticos, cubrimiento y registro audiovisual de la tercera Conversación Inspiradora, la primera Open Class.  Se han realizado publicaciones de Revista Educación y Ciudad (44 y 45) y Magazín Aula Urbana (129 y 130) y libros, como: 1. Saber pedagógico en Comunicación y polialfabetismos. 2.Saber pedagógico en Corporeidad, bienestar y socioemocionalidad. 3.Saber pedagógico en Educación inclusiva, 4. Saber pedagógico en Educación ambiental, 5. Saber pedagógico en educación artística y estética, 6. Saber pedagógico en educación rural, 7. Saber pedagógico en pensamiento lógico y matemático, 8. Saber pedagógico en género en diversidad sexual, 9. Saber pedagógico en liderazgo, emprendimiento y autogestión. 10. Saber pedagógico de Directivos Docentes de Bogotá, 11. Saber pedagógico en Interculturalidad, ciudadanía global y cultura de paz, 12. Saber pedagógico en Innovación, TIC y gamificación, 13. Premio a la investigación e innovación educativa 2022, 14. Sistematización de experiencias, 15. Espirales de reflexividad crítica y propositiva para escribir la educación media en Bogotá, 16. Procesos de subjetivación del género: Una experiencia desde la investigación basada en Artes</t>
  </si>
  <si>
    <t>Se avanzó en la ejecución de las acciones establecidas en el Plan de Acción Institucional - MIPG, en el cual se integran los planes institucionales y estratégicos conforme lo dispuesto por el Decreto 612 de 2018 y las políticas de gestión del MIPG, con lo cual se ha fortalecido la gestión institucional; se continúa con la ejecución de los planes del componente de Talento Humano, Gestión Tecnológica, Gestión Ambiental, Participación Ciudadana, Anticorrupción y de Atención al Ciudadano, destacando la conformación de los Gestores de Integridad del Instituto mediante Resolución 068 de 2023 y la formulación del plan operativo de Gestión de Integridad 2023 -2024. Se realizó la medición del desempeño institucional 2022, a través del diligenciamiento del Formato Único de Reporte de Avance a la Gestión - FURAG, cuyos resultados permitirán establecer acciones de mejora y fortalecimiento del MIPG. Se realizaron la totalidad de tareas asociadas al anteproyecto presupuestal vigencia 2024, de acuerdo con el cronograma de la Circular Externa Nª SDH-000004. Se actualizó el normograma por proceso y se participó en los talleres de accesibilidad orientados por el INCI.</t>
  </si>
  <si>
    <t>SEGUIMIENTO CORTE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</si>
</sst>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4">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3" fillId="3" borderId="2" xfId="0" applyFont="1" applyFill="1" applyBorder="1" applyAlignment="1">
      <alignment vertical="center" wrapText="1"/>
    </xf>
    <xf numFmtId="0" fontId="9" fillId="9"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3" fillId="0" borderId="24" xfId="0" applyFont="1" applyBorder="1" applyAlignment="1">
      <alignment horizontal="left" vertical="center" wrapText="1" readingOrder="1"/>
    </xf>
    <xf numFmtId="0" fontId="16"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2" fillId="2" borderId="1" xfId="0"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969"/>
  <sheetViews>
    <sheetView tabSelected="1" view="pageBreakPreview" topLeftCell="AU10" zoomScale="80" zoomScaleNormal="60" zoomScaleSheetLayoutView="80" workbookViewId="0">
      <selection activeCell="BM15" sqref="BM15"/>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15" width="9.42578125" style="3" customWidth="1"/>
    <col min="16" max="19" width="9.42578125" style="3" hidden="1" customWidth="1"/>
    <col min="20" max="20" width="9.42578125" style="3" customWidth="1"/>
    <col min="21" max="21" width="15.140625" style="3" customWidth="1"/>
    <col min="22" max="22" width="14.5703125" style="3" customWidth="1"/>
    <col min="23" max="23" width="9.42578125" style="3" customWidth="1"/>
    <col min="24" max="27" width="9.42578125" style="3" hidden="1" customWidth="1"/>
    <col min="28" max="28" width="16.85546875" style="3" customWidth="1"/>
    <col min="29" max="29" width="9.42578125" style="3" customWidth="1"/>
    <col min="30" max="33" width="9.42578125" style="3" hidden="1" customWidth="1"/>
    <col min="34" max="34" width="14.85546875" style="3" customWidth="1"/>
    <col min="35" max="35" width="9.42578125" style="3" customWidth="1"/>
    <col min="36" max="39" width="9.42578125" style="3" hidden="1"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18.42578125" style="3" hidden="1" customWidth="1"/>
    <col min="63" max="64" width="65.140625" style="3" hidden="1" customWidth="1"/>
    <col min="65" max="65" width="65.140625" style="3" customWidth="1"/>
    <col min="66" max="16384" width="10.85546875" style="3"/>
  </cols>
  <sheetData>
    <row r="1" spans="1:65" ht="11.25" customHeight="1" x14ac:dyDescent="0.25">
      <c r="A1" s="75"/>
      <c r="B1" s="75"/>
      <c r="C1" s="86" t="s">
        <v>54</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8"/>
      <c r="BC1" s="95" t="s">
        <v>4</v>
      </c>
      <c r="BD1" s="86"/>
      <c r="BE1" s="88"/>
    </row>
    <row r="2" spans="1:65" ht="11.25" customHeight="1" x14ac:dyDescent="0.25">
      <c r="A2" s="75"/>
      <c r="B2" s="75"/>
      <c r="C2" s="8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1"/>
      <c r="BC2" s="96"/>
      <c r="BD2" s="89"/>
      <c r="BE2" s="91"/>
    </row>
    <row r="3" spans="1:65" ht="15" customHeight="1" x14ac:dyDescent="0.25">
      <c r="A3" s="75"/>
      <c r="B3" s="75"/>
      <c r="C3" s="89"/>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1"/>
      <c r="BC3" s="97"/>
      <c r="BD3" s="89"/>
      <c r="BE3" s="91"/>
      <c r="BF3" s="101"/>
    </row>
    <row r="4" spans="1:65" ht="15" customHeight="1" x14ac:dyDescent="0.25">
      <c r="A4" s="75"/>
      <c r="B4" s="75"/>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1"/>
      <c r="BC4" s="95" t="s">
        <v>64</v>
      </c>
      <c r="BD4" s="89"/>
      <c r="BE4" s="91"/>
      <c r="BF4" s="101"/>
    </row>
    <row r="5" spans="1:65" ht="15" customHeight="1" x14ac:dyDescent="0.25">
      <c r="A5" s="75"/>
      <c r="B5" s="75"/>
      <c r="C5" s="89"/>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1"/>
      <c r="BC5" s="97"/>
      <c r="BD5" s="89"/>
      <c r="BE5" s="91"/>
      <c r="BF5" s="102"/>
    </row>
    <row r="6" spans="1:65" ht="22.5" customHeight="1" x14ac:dyDescent="0.25">
      <c r="A6" s="75"/>
      <c r="B6" s="75"/>
      <c r="C6" s="8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1"/>
      <c r="BC6" s="98" t="s">
        <v>65</v>
      </c>
      <c r="BD6" s="89"/>
      <c r="BE6" s="91"/>
      <c r="BF6" s="102"/>
    </row>
    <row r="7" spans="1:65" ht="14.25" customHeight="1" x14ac:dyDescent="0.25">
      <c r="A7" s="75"/>
      <c r="B7" s="75"/>
      <c r="C7" s="89"/>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1"/>
      <c r="BC7" s="99"/>
      <c r="BD7" s="89"/>
      <c r="BE7" s="91"/>
      <c r="BF7" s="102"/>
    </row>
    <row r="8" spans="1:65" ht="18" customHeight="1" x14ac:dyDescent="0.25">
      <c r="A8" s="75"/>
      <c r="B8" s="75"/>
      <c r="C8" s="92"/>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4"/>
      <c r="BC8" s="100"/>
      <c r="BD8" s="92"/>
      <c r="BE8" s="94"/>
      <c r="BF8" s="102"/>
    </row>
    <row r="9" spans="1:65" ht="30" customHeight="1" x14ac:dyDescent="0.25">
      <c r="A9" s="82" t="s">
        <v>92</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1:65" ht="20.100000000000001" customHeight="1" x14ac:dyDescent="0.25">
      <c r="A10" s="82" t="s">
        <v>93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1:65" ht="32.1" customHeight="1" x14ac:dyDescent="0.25">
      <c r="A11" s="74" t="s">
        <v>56</v>
      </c>
      <c r="B11" s="74" t="s">
        <v>6</v>
      </c>
      <c r="C11" s="76" t="s">
        <v>26</v>
      </c>
      <c r="D11" s="74" t="s">
        <v>20</v>
      </c>
      <c r="E11" s="74" t="s">
        <v>0</v>
      </c>
      <c r="F11" s="74"/>
      <c r="G11" s="74"/>
      <c r="H11" s="74"/>
      <c r="I11" s="79" t="s">
        <v>55</v>
      </c>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1"/>
      <c r="AR11" s="85" t="s">
        <v>15</v>
      </c>
      <c r="AS11" s="85"/>
      <c r="AT11" s="85"/>
      <c r="AU11" s="85"/>
      <c r="AV11" s="85"/>
      <c r="AW11" s="85"/>
      <c r="AX11" s="85"/>
      <c r="AY11" s="85"/>
      <c r="AZ11" s="85"/>
      <c r="BA11" s="85"/>
      <c r="BB11" s="85"/>
      <c r="BC11" s="85"/>
      <c r="BD11" s="103" t="s">
        <v>10</v>
      </c>
      <c r="BE11" s="103"/>
      <c r="BF11" s="61" t="s">
        <v>10</v>
      </c>
      <c r="BG11" s="62" t="s">
        <v>10</v>
      </c>
    </row>
    <row r="12" spans="1:65" ht="76.5" customHeight="1" x14ac:dyDescent="0.25">
      <c r="A12" s="74"/>
      <c r="B12" s="74"/>
      <c r="C12" s="77"/>
      <c r="D12" s="74"/>
      <c r="E12" s="74" t="s">
        <v>18</v>
      </c>
      <c r="F12" s="76" t="s">
        <v>17</v>
      </c>
      <c r="G12" s="76" t="s">
        <v>27</v>
      </c>
      <c r="H12" s="76" t="s">
        <v>19</v>
      </c>
      <c r="I12" s="78">
        <v>2020</v>
      </c>
      <c r="J12" s="78"/>
      <c r="K12" s="78"/>
      <c r="L12" s="78"/>
      <c r="M12" s="78"/>
      <c r="N12" s="78"/>
      <c r="O12" s="78">
        <v>2021</v>
      </c>
      <c r="P12" s="78"/>
      <c r="Q12" s="78"/>
      <c r="R12" s="78"/>
      <c r="S12" s="78"/>
      <c r="T12" s="78"/>
      <c r="U12" s="78"/>
      <c r="V12" s="78"/>
      <c r="W12" s="78">
        <v>2022</v>
      </c>
      <c r="X12" s="78"/>
      <c r="Y12" s="78"/>
      <c r="Z12" s="78"/>
      <c r="AA12" s="78"/>
      <c r="AB12" s="78"/>
      <c r="AC12" s="78">
        <v>2023</v>
      </c>
      <c r="AD12" s="78"/>
      <c r="AE12" s="78"/>
      <c r="AF12" s="78"/>
      <c r="AG12" s="78"/>
      <c r="AH12" s="78"/>
      <c r="AI12" s="78">
        <v>2024</v>
      </c>
      <c r="AJ12" s="78"/>
      <c r="AK12" s="78"/>
      <c r="AL12" s="78"/>
      <c r="AM12" s="78"/>
      <c r="AN12" s="78"/>
      <c r="AO12" s="78" t="s">
        <v>21</v>
      </c>
      <c r="AP12" s="78"/>
      <c r="AQ12" s="78"/>
      <c r="AR12" s="85">
        <v>2020</v>
      </c>
      <c r="AS12" s="85"/>
      <c r="AT12" s="85">
        <v>2021</v>
      </c>
      <c r="AU12" s="85"/>
      <c r="AV12" s="85">
        <v>2022</v>
      </c>
      <c r="AW12" s="85"/>
      <c r="AX12" s="85">
        <v>2023</v>
      </c>
      <c r="AY12" s="85"/>
      <c r="AZ12" s="85">
        <v>2024</v>
      </c>
      <c r="BA12" s="85"/>
      <c r="BB12" s="85" t="s">
        <v>21</v>
      </c>
      <c r="BC12" s="85"/>
      <c r="BD12" s="74" t="s">
        <v>51</v>
      </c>
      <c r="BE12" s="74" t="s">
        <v>52</v>
      </c>
      <c r="BF12" s="74" t="s">
        <v>73</v>
      </c>
      <c r="BG12" s="74" t="s">
        <v>87</v>
      </c>
      <c r="BH12" s="74" t="s">
        <v>94</v>
      </c>
      <c r="BI12" s="74" t="s">
        <v>102</v>
      </c>
      <c r="BJ12" s="74" t="s">
        <v>117</v>
      </c>
      <c r="BK12" s="74" t="s">
        <v>118</v>
      </c>
      <c r="BL12" s="74" t="s">
        <v>130</v>
      </c>
      <c r="BM12" s="74" t="s">
        <v>142</v>
      </c>
    </row>
    <row r="13" spans="1:65" ht="24" customHeight="1" x14ac:dyDescent="0.25">
      <c r="A13" s="74"/>
      <c r="B13" s="74"/>
      <c r="C13" s="77"/>
      <c r="D13" s="74"/>
      <c r="E13" s="74"/>
      <c r="F13" s="77"/>
      <c r="G13" s="77"/>
      <c r="H13" s="77"/>
      <c r="I13" s="78" t="s">
        <v>7</v>
      </c>
      <c r="J13" s="78" t="s">
        <v>5</v>
      </c>
      <c r="K13" s="78"/>
      <c r="L13" s="78"/>
      <c r="M13" s="78"/>
      <c r="N13" s="78"/>
      <c r="O13" s="78" t="s">
        <v>7</v>
      </c>
      <c r="P13" s="78" t="s">
        <v>5</v>
      </c>
      <c r="Q13" s="78"/>
      <c r="R13" s="78"/>
      <c r="S13" s="78"/>
      <c r="T13" s="78"/>
      <c r="U13" s="78"/>
      <c r="V13" s="78"/>
      <c r="W13" s="78" t="s">
        <v>7</v>
      </c>
      <c r="X13" s="78" t="s">
        <v>5</v>
      </c>
      <c r="Y13" s="78"/>
      <c r="Z13" s="78"/>
      <c r="AA13" s="78"/>
      <c r="AB13" s="78"/>
      <c r="AC13" s="78" t="s">
        <v>7</v>
      </c>
      <c r="AD13" s="78" t="s">
        <v>5</v>
      </c>
      <c r="AE13" s="78"/>
      <c r="AF13" s="78"/>
      <c r="AG13" s="78"/>
      <c r="AH13" s="78"/>
      <c r="AI13" s="78" t="s">
        <v>7</v>
      </c>
      <c r="AJ13" s="78" t="s">
        <v>5</v>
      </c>
      <c r="AK13" s="78"/>
      <c r="AL13" s="78"/>
      <c r="AM13" s="78"/>
      <c r="AN13" s="78"/>
      <c r="AO13" s="78" t="s">
        <v>7</v>
      </c>
      <c r="AP13" s="78" t="s">
        <v>5</v>
      </c>
      <c r="AQ13" s="78" t="s">
        <v>16</v>
      </c>
      <c r="AR13" s="85" t="s">
        <v>9</v>
      </c>
      <c r="AS13" s="85" t="s">
        <v>8</v>
      </c>
      <c r="AT13" s="85" t="s">
        <v>9</v>
      </c>
      <c r="AU13" s="85" t="s">
        <v>8</v>
      </c>
      <c r="AV13" s="85" t="s">
        <v>9</v>
      </c>
      <c r="AW13" s="85" t="s">
        <v>8</v>
      </c>
      <c r="AX13" s="85" t="s">
        <v>9</v>
      </c>
      <c r="AY13" s="85" t="s">
        <v>8</v>
      </c>
      <c r="AZ13" s="85" t="s">
        <v>9</v>
      </c>
      <c r="BA13" s="85" t="s">
        <v>8</v>
      </c>
      <c r="BB13" s="85" t="s">
        <v>9</v>
      </c>
      <c r="BC13" s="85" t="s">
        <v>8</v>
      </c>
      <c r="BD13" s="74"/>
      <c r="BE13" s="74"/>
      <c r="BF13" s="74"/>
      <c r="BG13" s="74"/>
      <c r="BH13" s="74"/>
      <c r="BI13" s="74"/>
      <c r="BJ13" s="74"/>
      <c r="BK13" s="74"/>
      <c r="BL13" s="74"/>
      <c r="BM13" s="74"/>
    </row>
    <row r="14" spans="1:65" ht="51.75" customHeight="1" x14ac:dyDescent="0.25">
      <c r="A14" s="74"/>
      <c r="B14" s="74"/>
      <c r="C14" s="84"/>
      <c r="D14" s="74"/>
      <c r="E14" s="74"/>
      <c r="F14" s="77"/>
      <c r="G14" s="77"/>
      <c r="H14" s="77"/>
      <c r="I14" s="78"/>
      <c r="J14" s="37" t="s">
        <v>11</v>
      </c>
      <c r="K14" s="37" t="s">
        <v>12</v>
      </c>
      <c r="L14" s="37" t="s">
        <v>13</v>
      </c>
      <c r="M14" s="37" t="s">
        <v>14</v>
      </c>
      <c r="N14" s="37" t="s">
        <v>22</v>
      </c>
      <c r="O14" s="78"/>
      <c r="P14" s="37" t="s">
        <v>11</v>
      </c>
      <c r="Q14" s="37" t="s">
        <v>12</v>
      </c>
      <c r="R14" s="37" t="s">
        <v>13</v>
      </c>
      <c r="S14" s="37" t="s">
        <v>14</v>
      </c>
      <c r="T14" s="64" t="s">
        <v>89</v>
      </c>
      <c r="U14" s="64" t="s">
        <v>90</v>
      </c>
      <c r="V14" s="37" t="s">
        <v>91</v>
      </c>
      <c r="W14" s="78"/>
      <c r="X14" s="37" t="s">
        <v>11</v>
      </c>
      <c r="Y14" s="37" t="s">
        <v>12</v>
      </c>
      <c r="Z14" s="37" t="s">
        <v>13</v>
      </c>
      <c r="AA14" s="37" t="s">
        <v>14</v>
      </c>
      <c r="AB14" s="37" t="s">
        <v>22</v>
      </c>
      <c r="AC14" s="78"/>
      <c r="AD14" s="37" t="s">
        <v>11</v>
      </c>
      <c r="AE14" s="37" t="s">
        <v>12</v>
      </c>
      <c r="AF14" s="37" t="s">
        <v>13</v>
      </c>
      <c r="AG14" s="37" t="s">
        <v>14</v>
      </c>
      <c r="AH14" s="37" t="s">
        <v>22</v>
      </c>
      <c r="AI14" s="78"/>
      <c r="AJ14" s="37" t="s">
        <v>11</v>
      </c>
      <c r="AK14" s="37" t="s">
        <v>12</v>
      </c>
      <c r="AL14" s="37" t="s">
        <v>13</v>
      </c>
      <c r="AM14" s="37" t="s">
        <v>14</v>
      </c>
      <c r="AN14" s="37" t="s">
        <v>22</v>
      </c>
      <c r="AO14" s="78"/>
      <c r="AP14" s="78"/>
      <c r="AQ14" s="78"/>
      <c r="AR14" s="85"/>
      <c r="AS14" s="85"/>
      <c r="AT14" s="85"/>
      <c r="AU14" s="85"/>
      <c r="AV14" s="85"/>
      <c r="AW14" s="85"/>
      <c r="AX14" s="85"/>
      <c r="AY14" s="85"/>
      <c r="AZ14" s="85"/>
      <c r="BA14" s="85"/>
      <c r="BB14" s="85"/>
      <c r="BC14" s="85"/>
      <c r="BD14" s="74"/>
      <c r="BE14" s="74"/>
      <c r="BF14" s="74"/>
      <c r="BG14" s="74"/>
      <c r="BH14" s="74"/>
      <c r="BI14" s="74"/>
      <c r="BJ14" s="74"/>
      <c r="BK14" s="74"/>
      <c r="BL14" s="74"/>
      <c r="BM14" s="74"/>
    </row>
    <row r="15" spans="1:65" s="4" customFormat="1" ht="116.25" customHeight="1" x14ac:dyDescent="0.25">
      <c r="A15" s="23" t="s">
        <v>28</v>
      </c>
      <c r="B15" s="24" t="s">
        <v>30</v>
      </c>
      <c r="C15" s="24" t="s">
        <v>31</v>
      </c>
      <c r="D15" s="24" t="s">
        <v>126</v>
      </c>
      <c r="E15" s="24" t="s">
        <v>44</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v>1.19</v>
      </c>
      <c r="AB15" s="36">
        <f>SUM(X15:AA15)</f>
        <v>5</v>
      </c>
      <c r="AC15" s="34">
        <v>5</v>
      </c>
      <c r="AD15" s="31"/>
      <c r="AE15" s="31"/>
      <c r="AF15" s="31"/>
      <c r="AG15" s="31"/>
      <c r="AH15" s="31">
        <v>3.65</v>
      </c>
      <c r="AI15" s="34">
        <v>1</v>
      </c>
      <c r="AJ15" s="31"/>
      <c r="AK15" s="31"/>
      <c r="AL15" s="31"/>
      <c r="AM15" s="31"/>
      <c r="AN15" s="36">
        <f>SUM(AJ15:AM15)</f>
        <v>0</v>
      </c>
      <c r="AO15" s="31">
        <f>I15+O15+W15+AC15+AI15</f>
        <v>20</v>
      </c>
      <c r="AP15" s="36">
        <f>N15+V15+AB15+AH15+AN15</f>
        <v>17.649999999999999</v>
      </c>
      <c r="AQ15" s="65">
        <f>AP15/AO15</f>
        <v>0.88249999999999995</v>
      </c>
      <c r="AR15" s="58">
        <v>934</v>
      </c>
      <c r="AS15" s="58">
        <v>934</v>
      </c>
      <c r="AT15" s="51">
        <v>579</v>
      </c>
      <c r="AU15" s="40">
        <v>576</v>
      </c>
      <c r="AV15" s="39">
        <v>730</v>
      </c>
      <c r="AW15" s="40">
        <v>730</v>
      </c>
      <c r="AX15" s="39">
        <v>584</v>
      </c>
      <c r="AY15" s="40">
        <v>584</v>
      </c>
      <c r="AZ15" s="41">
        <v>207</v>
      </c>
      <c r="BA15" s="40"/>
      <c r="BB15" s="42">
        <f>AR15+AT15+AV15+AX15+AZ15</f>
        <v>3034</v>
      </c>
      <c r="BC15" s="43">
        <f>AS15+AU15+AW15+AY15+BA15</f>
        <v>2824</v>
      </c>
      <c r="BD15" s="54" t="s">
        <v>57</v>
      </c>
      <c r="BE15" s="2" t="s">
        <v>66</v>
      </c>
      <c r="BF15" s="2" t="s">
        <v>74</v>
      </c>
      <c r="BG15" s="2" t="s">
        <v>81</v>
      </c>
      <c r="BH15" s="2" t="s">
        <v>95</v>
      </c>
      <c r="BI15" s="2" t="s">
        <v>103</v>
      </c>
      <c r="BJ15" s="2" t="s">
        <v>110</v>
      </c>
      <c r="BK15" s="2" t="s">
        <v>119</v>
      </c>
      <c r="BL15" s="70" t="s">
        <v>127</v>
      </c>
      <c r="BM15" s="70" t="s">
        <v>135</v>
      </c>
    </row>
    <row r="16" spans="1:65" s="4" customFormat="1" ht="102" customHeight="1" x14ac:dyDescent="0.25">
      <c r="A16" s="27" t="s">
        <v>28</v>
      </c>
      <c r="B16" s="24" t="s">
        <v>30</v>
      </c>
      <c r="C16" s="24" t="s">
        <v>32</v>
      </c>
      <c r="D16" s="28" t="s">
        <v>38</v>
      </c>
      <c r="E16" s="28" t="s">
        <v>45</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v>0.49</v>
      </c>
      <c r="AB16" s="36">
        <f>SUM(X16:AA16)</f>
        <v>3</v>
      </c>
      <c r="AC16" s="34">
        <v>2</v>
      </c>
      <c r="AD16" s="31"/>
      <c r="AE16" s="31"/>
      <c r="AF16" s="31"/>
      <c r="AG16" s="31"/>
      <c r="AH16" s="31">
        <v>1.57</v>
      </c>
      <c r="AI16" s="34">
        <v>1</v>
      </c>
      <c r="AJ16" s="31"/>
      <c r="AK16" s="31"/>
      <c r="AL16" s="31"/>
      <c r="AM16" s="31"/>
      <c r="AN16" s="36">
        <f t="shared" ref="AN16:AN21" si="1">SUM(AJ16:AM16)</f>
        <v>0</v>
      </c>
      <c r="AO16" s="31">
        <f t="shared" ref="AO16:AO21" si="2">I16+O16+W16+AC16+AI16</f>
        <v>10</v>
      </c>
      <c r="AP16" s="20">
        <f t="shared" ref="AP16:AP21" si="3">N16+V16+AB16+AH16+AN16</f>
        <v>8.57</v>
      </c>
      <c r="AQ16" s="38">
        <f t="shared" ref="AQ16:AQ21" si="4">AP16/AO16</f>
        <v>0.85699999999999998</v>
      </c>
      <c r="AR16" s="58">
        <v>458</v>
      </c>
      <c r="AS16" s="58">
        <v>458</v>
      </c>
      <c r="AT16" s="51">
        <v>661</v>
      </c>
      <c r="AU16" s="40">
        <v>661</v>
      </c>
      <c r="AV16" s="39">
        <v>442</v>
      </c>
      <c r="AW16" s="40">
        <v>442</v>
      </c>
      <c r="AX16" s="39">
        <v>357</v>
      </c>
      <c r="AY16" s="40">
        <v>357</v>
      </c>
      <c r="AZ16" s="41">
        <v>407</v>
      </c>
      <c r="BA16" s="40"/>
      <c r="BB16" s="42">
        <f>AR16+AT16+AV16+AX16+AZ16</f>
        <v>2325</v>
      </c>
      <c r="BC16" s="43">
        <f t="shared" ref="BC16:BC21" si="5">AS16+AU16+AW16+AY16+BA16</f>
        <v>1918</v>
      </c>
      <c r="BD16" s="55" t="s">
        <v>58</v>
      </c>
      <c r="BE16" s="2" t="s">
        <v>67</v>
      </c>
      <c r="BF16" s="2" t="s">
        <v>75</v>
      </c>
      <c r="BG16" s="2" t="s">
        <v>82</v>
      </c>
      <c r="BH16" s="2" t="s">
        <v>96</v>
      </c>
      <c r="BI16" s="2" t="s">
        <v>104</v>
      </c>
      <c r="BJ16" s="2" t="s">
        <v>111</v>
      </c>
      <c r="BK16" s="2" t="s">
        <v>125</v>
      </c>
      <c r="BL16" s="70" t="s">
        <v>128</v>
      </c>
      <c r="BM16" s="70" t="s">
        <v>136</v>
      </c>
    </row>
    <row r="17" spans="1:65" s="4" customFormat="1" ht="99" customHeight="1" x14ac:dyDescent="0.2">
      <c r="A17" s="27" t="s">
        <v>28</v>
      </c>
      <c r="B17" s="24" t="s">
        <v>30</v>
      </c>
      <c r="C17" s="24" t="s">
        <v>33</v>
      </c>
      <c r="D17" s="29" t="s">
        <v>39</v>
      </c>
      <c r="E17" s="29" t="s">
        <v>46</v>
      </c>
      <c r="F17" s="21" t="s">
        <v>2</v>
      </c>
      <c r="G17" s="26" t="s">
        <v>1</v>
      </c>
      <c r="H17" s="19" t="s">
        <v>2</v>
      </c>
      <c r="I17" s="32">
        <v>1</v>
      </c>
      <c r="J17" s="31"/>
      <c r="K17" s="31"/>
      <c r="L17" s="31">
        <v>0.45</v>
      </c>
      <c r="M17" s="31">
        <v>0.55000000000000004</v>
      </c>
      <c r="N17" s="36">
        <f t="shared" ref="N17:N21" si="6">SUM(J17:M17)</f>
        <v>1</v>
      </c>
      <c r="O17" s="32">
        <v>1</v>
      </c>
      <c r="P17" s="31">
        <v>0.15</v>
      </c>
      <c r="Q17" s="31">
        <v>0.3</v>
      </c>
      <c r="R17" s="31">
        <v>0.3</v>
      </c>
      <c r="S17" s="31">
        <v>0.25</v>
      </c>
      <c r="T17" s="31"/>
      <c r="U17" s="31">
        <f t="shared" ref="U17:U21" si="7">SUM(P17:S17)</f>
        <v>1</v>
      </c>
      <c r="V17" s="36">
        <f t="shared" si="0"/>
        <v>1</v>
      </c>
      <c r="W17" s="32">
        <v>1</v>
      </c>
      <c r="X17" s="31">
        <v>0.15</v>
      </c>
      <c r="Y17" s="31">
        <v>0.3</v>
      </c>
      <c r="Z17" s="31">
        <v>0.3</v>
      </c>
      <c r="AA17" s="31">
        <v>0.25</v>
      </c>
      <c r="AB17" s="36">
        <f>SUM(X17:AA17)</f>
        <v>1</v>
      </c>
      <c r="AC17" s="32">
        <v>1</v>
      </c>
      <c r="AD17" s="31"/>
      <c r="AE17" s="31"/>
      <c r="AF17" s="31"/>
      <c r="AG17" s="31"/>
      <c r="AH17" s="31">
        <v>0.8</v>
      </c>
      <c r="AI17" s="32">
        <v>1</v>
      </c>
      <c r="AJ17" s="31"/>
      <c r="AK17" s="31"/>
      <c r="AL17" s="31"/>
      <c r="AM17" s="31"/>
      <c r="AN17" s="36">
        <f t="shared" si="1"/>
        <v>0</v>
      </c>
      <c r="AO17" s="31">
        <f t="shared" si="2"/>
        <v>5</v>
      </c>
      <c r="AP17" s="20">
        <f t="shared" si="3"/>
        <v>3.8</v>
      </c>
      <c r="AQ17" s="38">
        <f t="shared" si="4"/>
        <v>0.76</v>
      </c>
      <c r="AR17" s="59">
        <v>166</v>
      </c>
      <c r="AS17" s="59">
        <v>166</v>
      </c>
      <c r="AT17" s="52">
        <v>286</v>
      </c>
      <c r="AU17" s="40">
        <v>286</v>
      </c>
      <c r="AV17" s="44">
        <v>422</v>
      </c>
      <c r="AW17" s="40">
        <v>422</v>
      </c>
      <c r="AX17" s="44">
        <v>896</v>
      </c>
      <c r="AY17" s="40">
        <v>896</v>
      </c>
      <c r="AZ17" s="45">
        <v>710</v>
      </c>
      <c r="BA17" s="40"/>
      <c r="BB17" s="42">
        <f>AR17+AT17+AV17+AX17+AZ17</f>
        <v>2480</v>
      </c>
      <c r="BC17" s="43">
        <f t="shared" si="5"/>
        <v>1770</v>
      </c>
      <c r="BD17" s="56" t="s">
        <v>59</v>
      </c>
      <c r="BE17" s="8" t="s">
        <v>68</v>
      </c>
      <c r="BF17" s="2" t="s">
        <v>76</v>
      </c>
      <c r="BG17" s="2" t="s">
        <v>83</v>
      </c>
      <c r="BH17" s="2" t="s">
        <v>97</v>
      </c>
      <c r="BI17" s="2" t="s">
        <v>105</v>
      </c>
      <c r="BJ17" s="2" t="s">
        <v>112</v>
      </c>
      <c r="BK17" s="2" t="s">
        <v>120</v>
      </c>
      <c r="BL17" s="70" t="s">
        <v>129</v>
      </c>
      <c r="BM17" s="70" t="s">
        <v>137</v>
      </c>
    </row>
    <row r="18" spans="1:65" s="4" customFormat="1" ht="102.75" customHeight="1" x14ac:dyDescent="0.25">
      <c r="A18" s="27" t="s">
        <v>29</v>
      </c>
      <c r="B18" s="24" t="s">
        <v>30</v>
      </c>
      <c r="C18" s="24" t="s">
        <v>34</v>
      </c>
      <c r="D18" s="28" t="s">
        <v>40</v>
      </c>
      <c r="E18" s="28" t="s">
        <v>47</v>
      </c>
      <c r="F18" s="21" t="s">
        <v>2</v>
      </c>
      <c r="G18" s="26" t="s">
        <v>1</v>
      </c>
      <c r="H18" s="25" t="s">
        <v>2</v>
      </c>
      <c r="I18" s="32">
        <v>1</v>
      </c>
      <c r="J18" s="31"/>
      <c r="K18" s="31"/>
      <c r="L18" s="31">
        <v>0.4</v>
      </c>
      <c r="M18" s="31">
        <v>0.6</v>
      </c>
      <c r="N18" s="36">
        <f t="shared" si="6"/>
        <v>1</v>
      </c>
      <c r="O18" s="32">
        <v>1</v>
      </c>
      <c r="P18" s="31">
        <v>0.15</v>
      </c>
      <c r="Q18" s="31">
        <v>0.3</v>
      </c>
      <c r="R18" s="31">
        <v>0.3</v>
      </c>
      <c r="S18" s="31">
        <v>0.24</v>
      </c>
      <c r="T18" s="31"/>
      <c r="U18" s="31">
        <f t="shared" si="7"/>
        <v>0.99</v>
      </c>
      <c r="V18" s="36">
        <f t="shared" si="0"/>
        <v>0.99</v>
      </c>
      <c r="W18" s="32">
        <v>1</v>
      </c>
      <c r="X18" s="31">
        <v>0.2</v>
      </c>
      <c r="Y18" s="31">
        <v>0.28000000000000003</v>
      </c>
      <c r="Z18" s="31">
        <v>0.28000000000000003</v>
      </c>
      <c r="AA18" s="31">
        <v>0.23</v>
      </c>
      <c r="AB18" s="36">
        <f t="shared" ref="AB18:AB21" si="8">SUM(X18:AA18)</f>
        <v>0.99</v>
      </c>
      <c r="AC18" s="32">
        <v>1</v>
      </c>
      <c r="AD18" s="31"/>
      <c r="AE18" s="31"/>
      <c r="AF18" s="31"/>
      <c r="AG18" s="31"/>
      <c r="AH18" s="31">
        <v>0.8</v>
      </c>
      <c r="AI18" s="32">
        <v>1</v>
      </c>
      <c r="AJ18" s="31"/>
      <c r="AK18" s="31"/>
      <c r="AL18" s="31"/>
      <c r="AM18" s="31"/>
      <c r="AN18" s="36">
        <f t="shared" si="1"/>
        <v>0</v>
      </c>
      <c r="AO18" s="31">
        <f t="shared" si="2"/>
        <v>5</v>
      </c>
      <c r="AP18" s="20">
        <f t="shared" si="3"/>
        <v>3.7800000000000002</v>
      </c>
      <c r="AQ18" s="69">
        <f t="shared" si="4"/>
        <v>0.75600000000000001</v>
      </c>
      <c r="AR18" s="59">
        <v>860</v>
      </c>
      <c r="AS18" s="59">
        <v>860</v>
      </c>
      <c r="AT18" s="52">
        <v>1663</v>
      </c>
      <c r="AU18" s="40">
        <v>1663</v>
      </c>
      <c r="AV18" s="44">
        <v>1553</v>
      </c>
      <c r="AW18" s="40">
        <v>1539</v>
      </c>
      <c r="AX18" s="44">
        <v>1782</v>
      </c>
      <c r="AY18" s="40">
        <v>1761</v>
      </c>
      <c r="AZ18" s="45">
        <v>1003</v>
      </c>
      <c r="BA18" s="40"/>
      <c r="BB18" s="42">
        <f t="shared" ref="BB18:BB20" si="9">AR18+AT18+AV18+AX18+AZ18</f>
        <v>6861</v>
      </c>
      <c r="BC18" s="43">
        <f t="shared" si="5"/>
        <v>5823</v>
      </c>
      <c r="BD18" s="57" t="s">
        <v>60</v>
      </c>
      <c r="BE18" s="8" t="s">
        <v>69</v>
      </c>
      <c r="BF18" s="2" t="s">
        <v>77</v>
      </c>
      <c r="BG18" s="2" t="s">
        <v>84</v>
      </c>
      <c r="BH18" s="2" t="s">
        <v>98</v>
      </c>
      <c r="BI18" s="2" t="s">
        <v>106</v>
      </c>
      <c r="BJ18" s="2" t="s">
        <v>113</v>
      </c>
      <c r="BK18" s="2" t="s">
        <v>121</v>
      </c>
      <c r="BL18" s="71" t="s">
        <v>134</v>
      </c>
      <c r="BM18" s="71" t="s">
        <v>138</v>
      </c>
    </row>
    <row r="19" spans="1:65" s="4" customFormat="1" ht="102.75" customHeight="1" x14ac:dyDescent="0.25">
      <c r="A19" s="27" t="s">
        <v>29</v>
      </c>
      <c r="B19" s="24" t="s">
        <v>30</v>
      </c>
      <c r="C19" s="24" t="s">
        <v>35</v>
      </c>
      <c r="D19" s="28" t="s">
        <v>41</v>
      </c>
      <c r="E19" s="28" t="s">
        <v>48</v>
      </c>
      <c r="F19" s="21" t="s">
        <v>2</v>
      </c>
      <c r="G19" s="26" t="s">
        <v>1</v>
      </c>
      <c r="H19" s="25" t="s">
        <v>2</v>
      </c>
      <c r="I19" s="32">
        <v>1</v>
      </c>
      <c r="J19" s="31"/>
      <c r="K19" s="31"/>
      <c r="L19" s="31">
        <v>0.35000000000000003</v>
      </c>
      <c r="M19" s="31">
        <v>0.6399999999999999</v>
      </c>
      <c r="N19" s="36">
        <f t="shared" si="6"/>
        <v>0.99</v>
      </c>
      <c r="O19" s="32">
        <v>1</v>
      </c>
      <c r="P19" s="31">
        <v>0.15</v>
      </c>
      <c r="Q19" s="31">
        <v>0.3</v>
      </c>
      <c r="R19" s="31">
        <v>0.3</v>
      </c>
      <c r="S19" s="31">
        <v>0.25</v>
      </c>
      <c r="T19" s="31"/>
      <c r="U19" s="31">
        <f t="shared" si="7"/>
        <v>1</v>
      </c>
      <c r="V19" s="36">
        <f t="shared" si="0"/>
        <v>1</v>
      </c>
      <c r="W19" s="32">
        <v>1</v>
      </c>
      <c r="X19" s="31">
        <v>0.34</v>
      </c>
      <c r="Y19" s="31">
        <v>0.25</v>
      </c>
      <c r="Z19" s="31">
        <v>0.26</v>
      </c>
      <c r="AA19" s="31">
        <v>0.15</v>
      </c>
      <c r="AB19" s="36">
        <f t="shared" si="8"/>
        <v>1</v>
      </c>
      <c r="AC19" s="32">
        <v>1</v>
      </c>
      <c r="AD19" s="31"/>
      <c r="AE19" s="31"/>
      <c r="AF19" s="31"/>
      <c r="AG19" s="31"/>
      <c r="AH19" s="31">
        <v>0.83</v>
      </c>
      <c r="AI19" s="32">
        <v>1</v>
      </c>
      <c r="AJ19" s="31"/>
      <c r="AK19" s="31"/>
      <c r="AL19" s="31"/>
      <c r="AM19" s="31"/>
      <c r="AN19" s="36">
        <f t="shared" si="1"/>
        <v>0</v>
      </c>
      <c r="AO19" s="31">
        <f t="shared" si="2"/>
        <v>5</v>
      </c>
      <c r="AP19" s="20">
        <f t="shared" si="3"/>
        <v>3.8200000000000003</v>
      </c>
      <c r="AQ19" s="69">
        <f t="shared" si="4"/>
        <v>0.76400000000000001</v>
      </c>
      <c r="AR19" s="59">
        <v>813</v>
      </c>
      <c r="AS19" s="59">
        <v>813</v>
      </c>
      <c r="AT19" s="52">
        <v>640</v>
      </c>
      <c r="AU19" s="40">
        <v>640</v>
      </c>
      <c r="AV19" s="44">
        <v>1148</v>
      </c>
      <c r="AW19" s="40">
        <v>1148</v>
      </c>
      <c r="AX19" s="44">
        <v>439</v>
      </c>
      <c r="AY19" s="40">
        <v>439</v>
      </c>
      <c r="AZ19" s="45">
        <v>698</v>
      </c>
      <c r="BA19" s="40"/>
      <c r="BB19" s="42">
        <f t="shared" si="9"/>
        <v>3738</v>
      </c>
      <c r="BC19" s="43">
        <f t="shared" si="5"/>
        <v>3040</v>
      </c>
      <c r="BD19" s="57" t="s">
        <v>61</v>
      </c>
      <c r="BE19" s="8" t="s">
        <v>70</v>
      </c>
      <c r="BF19" s="2" t="s">
        <v>78</v>
      </c>
      <c r="BG19" s="2" t="s">
        <v>85</v>
      </c>
      <c r="BH19" s="2" t="s">
        <v>99</v>
      </c>
      <c r="BI19" s="2" t="s">
        <v>107</v>
      </c>
      <c r="BJ19" s="2" t="s">
        <v>114</v>
      </c>
      <c r="BK19" s="2" t="s">
        <v>122</v>
      </c>
      <c r="BL19" s="72" t="s">
        <v>132</v>
      </c>
      <c r="BM19" s="72" t="s">
        <v>139</v>
      </c>
    </row>
    <row r="20" spans="1:65" s="4" customFormat="1" ht="118.5" customHeight="1" x14ac:dyDescent="0.25">
      <c r="A20" s="27" t="s">
        <v>29</v>
      </c>
      <c r="B20" s="24" t="s">
        <v>30</v>
      </c>
      <c r="C20" s="24" t="s">
        <v>36</v>
      </c>
      <c r="D20" s="28" t="s">
        <v>42</v>
      </c>
      <c r="E20" s="28" t="s">
        <v>49</v>
      </c>
      <c r="F20" s="21" t="s">
        <v>2</v>
      </c>
      <c r="G20" s="26" t="s">
        <v>1</v>
      </c>
      <c r="H20" s="25" t="s">
        <v>2</v>
      </c>
      <c r="I20" s="32">
        <v>1</v>
      </c>
      <c r="J20" s="31"/>
      <c r="K20" s="31"/>
      <c r="L20" s="31">
        <v>0.6</v>
      </c>
      <c r="M20" s="31">
        <v>0.4</v>
      </c>
      <c r="N20" s="36">
        <f t="shared" si="6"/>
        <v>1</v>
      </c>
      <c r="O20" s="32">
        <v>1</v>
      </c>
      <c r="P20" s="31">
        <v>0.15</v>
      </c>
      <c r="Q20" s="31">
        <v>0.3</v>
      </c>
      <c r="R20" s="31">
        <v>0.3</v>
      </c>
      <c r="S20" s="31">
        <v>0.25</v>
      </c>
      <c r="T20" s="31"/>
      <c r="U20" s="31">
        <f t="shared" si="7"/>
        <v>1</v>
      </c>
      <c r="V20" s="36">
        <f t="shared" si="0"/>
        <v>1</v>
      </c>
      <c r="W20" s="32">
        <v>1</v>
      </c>
      <c r="X20" s="31">
        <v>0.2</v>
      </c>
      <c r="Y20" s="31">
        <v>0.28000000000000003</v>
      </c>
      <c r="Z20" s="31">
        <v>0.28000000000000003</v>
      </c>
      <c r="AA20" s="31">
        <v>0.24</v>
      </c>
      <c r="AB20" s="36">
        <f t="shared" si="8"/>
        <v>1</v>
      </c>
      <c r="AC20" s="32">
        <v>1</v>
      </c>
      <c r="AD20" s="31"/>
      <c r="AE20" s="31"/>
      <c r="AF20" s="31"/>
      <c r="AG20" s="31"/>
      <c r="AH20" s="31">
        <v>0.75</v>
      </c>
      <c r="AI20" s="32">
        <v>1</v>
      </c>
      <c r="AJ20" s="31"/>
      <c r="AK20" s="31"/>
      <c r="AL20" s="31"/>
      <c r="AM20" s="31"/>
      <c r="AN20" s="36">
        <f t="shared" si="1"/>
        <v>0</v>
      </c>
      <c r="AO20" s="31">
        <f t="shared" si="2"/>
        <v>5</v>
      </c>
      <c r="AP20" s="20">
        <f t="shared" si="3"/>
        <v>3.75</v>
      </c>
      <c r="AQ20" s="38">
        <f t="shared" si="4"/>
        <v>0.75</v>
      </c>
      <c r="AR20" s="59">
        <v>328</v>
      </c>
      <c r="AS20" s="59">
        <v>328</v>
      </c>
      <c r="AT20" s="52">
        <v>721</v>
      </c>
      <c r="AU20" s="40">
        <v>721</v>
      </c>
      <c r="AV20" s="44">
        <v>751</v>
      </c>
      <c r="AW20" s="40">
        <v>742</v>
      </c>
      <c r="AX20" s="44">
        <v>425</v>
      </c>
      <c r="AY20" s="40">
        <v>420</v>
      </c>
      <c r="AZ20" s="45">
        <v>764</v>
      </c>
      <c r="BA20" s="40"/>
      <c r="BB20" s="42">
        <f t="shared" si="9"/>
        <v>2989</v>
      </c>
      <c r="BC20" s="43">
        <f t="shared" si="5"/>
        <v>2211</v>
      </c>
      <c r="BD20" s="55" t="s">
        <v>62</v>
      </c>
      <c r="BE20" s="8" t="s">
        <v>71</v>
      </c>
      <c r="BF20" s="2" t="s">
        <v>79</v>
      </c>
      <c r="BG20" s="2" t="s">
        <v>86</v>
      </c>
      <c r="BH20" s="2" t="s">
        <v>100</v>
      </c>
      <c r="BI20" s="2" t="s">
        <v>108</v>
      </c>
      <c r="BJ20" s="2" t="s">
        <v>115</v>
      </c>
      <c r="BK20" s="2" t="s">
        <v>123</v>
      </c>
      <c r="BL20" s="72" t="s">
        <v>133</v>
      </c>
      <c r="BM20" s="72" t="s">
        <v>140</v>
      </c>
    </row>
    <row r="21" spans="1:65" s="4" customFormat="1" ht="89.25" customHeight="1" thickBot="1" x14ac:dyDescent="0.3">
      <c r="A21" s="27" t="s">
        <v>29</v>
      </c>
      <c r="B21" s="24" t="s">
        <v>30</v>
      </c>
      <c r="C21" s="24" t="s">
        <v>37</v>
      </c>
      <c r="D21" s="30" t="s">
        <v>43</v>
      </c>
      <c r="E21" s="30" t="s">
        <v>50</v>
      </c>
      <c r="F21" s="21" t="s">
        <v>3</v>
      </c>
      <c r="G21" s="26" t="s">
        <v>1</v>
      </c>
      <c r="H21" s="21" t="s">
        <v>3</v>
      </c>
      <c r="I21" s="33">
        <v>1</v>
      </c>
      <c r="J21" s="31"/>
      <c r="K21" s="31"/>
      <c r="L21" s="31">
        <v>0.5</v>
      </c>
      <c r="M21" s="31">
        <v>0.5</v>
      </c>
      <c r="N21" s="36">
        <f t="shared" si="6"/>
        <v>1</v>
      </c>
      <c r="O21" s="33">
        <v>1</v>
      </c>
      <c r="P21" s="31">
        <v>0.18</v>
      </c>
      <c r="Q21" s="31">
        <v>0.31</v>
      </c>
      <c r="R21" s="31">
        <v>0.28000000000000003</v>
      </c>
      <c r="S21" s="31">
        <v>0.23</v>
      </c>
      <c r="T21" s="31"/>
      <c r="U21" s="31">
        <f t="shared" si="7"/>
        <v>1</v>
      </c>
      <c r="V21" s="36">
        <f t="shared" si="0"/>
        <v>1</v>
      </c>
      <c r="W21" s="33">
        <v>1</v>
      </c>
      <c r="X21" s="31">
        <v>0.27</v>
      </c>
      <c r="Y21" s="31">
        <v>0.26</v>
      </c>
      <c r="Z21" s="31">
        <v>0.28999999999999998</v>
      </c>
      <c r="AA21" s="31">
        <v>0.18</v>
      </c>
      <c r="AB21" s="36">
        <f t="shared" si="8"/>
        <v>1</v>
      </c>
      <c r="AC21" s="33">
        <v>1</v>
      </c>
      <c r="AD21" s="31"/>
      <c r="AE21" s="31"/>
      <c r="AF21" s="31"/>
      <c r="AG21" s="31"/>
      <c r="AH21" s="31">
        <v>0.71</v>
      </c>
      <c r="AI21" s="33">
        <v>1</v>
      </c>
      <c r="AJ21" s="31"/>
      <c r="AK21" s="31"/>
      <c r="AL21" s="31"/>
      <c r="AM21" s="31"/>
      <c r="AN21" s="36">
        <f t="shared" si="1"/>
        <v>0</v>
      </c>
      <c r="AO21" s="31">
        <f t="shared" si="2"/>
        <v>5</v>
      </c>
      <c r="AP21" s="20">
        <f t="shared" si="3"/>
        <v>3.71</v>
      </c>
      <c r="AQ21" s="38">
        <f t="shared" si="4"/>
        <v>0.74199999999999999</v>
      </c>
      <c r="AR21" s="60">
        <v>472</v>
      </c>
      <c r="AS21" s="60">
        <v>472</v>
      </c>
      <c r="AT21" s="53">
        <v>937</v>
      </c>
      <c r="AU21" s="40">
        <v>937</v>
      </c>
      <c r="AV21" s="46">
        <v>1009</v>
      </c>
      <c r="AW21" s="40">
        <v>950</v>
      </c>
      <c r="AX21" s="46">
        <v>1197</v>
      </c>
      <c r="AY21" s="40">
        <v>799</v>
      </c>
      <c r="AZ21" s="47">
        <v>1349</v>
      </c>
      <c r="BA21" s="40"/>
      <c r="BB21" s="42">
        <f>AR21+AT21+AV21+AX21+AZ21</f>
        <v>4964</v>
      </c>
      <c r="BC21" s="43">
        <f t="shared" si="5"/>
        <v>3158</v>
      </c>
      <c r="BD21" s="55" t="s">
        <v>63</v>
      </c>
      <c r="BE21" s="2" t="s">
        <v>72</v>
      </c>
      <c r="BF21" s="2" t="s">
        <v>80</v>
      </c>
      <c r="BG21" s="63" t="s">
        <v>88</v>
      </c>
      <c r="BH21" s="66" t="s">
        <v>101</v>
      </c>
      <c r="BI21" s="2" t="s">
        <v>109</v>
      </c>
      <c r="BJ21" s="2" t="s">
        <v>116</v>
      </c>
      <c r="BK21" s="2" t="s">
        <v>124</v>
      </c>
      <c r="BL21" s="73" t="s">
        <v>131</v>
      </c>
      <c r="BM21" s="73" t="s">
        <v>141</v>
      </c>
    </row>
    <row r="22" spans="1:65" s="12" customFormat="1" ht="29.1" customHeight="1" x14ac:dyDescent="0.25">
      <c r="A22" s="83" t="s">
        <v>53</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9"/>
      <c r="AR22" s="6">
        <f>SUM(AR15:AR21)</f>
        <v>4031</v>
      </c>
      <c r="AS22" s="6">
        <f t="shared" ref="AS22:BB22" si="10">SUM(AS15:AS21)</f>
        <v>4031</v>
      </c>
      <c r="AT22" s="6">
        <f t="shared" si="10"/>
        <v>5487</v>
      </c>
      <c r="AU22" s="6">
        <f t="shared" si="10"/>
        <v>5484</v>
      </c>
      <c r="AV22" s="6">
        <f t="shared" si="10"/>
        <v>6055</v>
      </c>
      <c r="AW22" s="6">
        <f t="shared" si="10"/>
        <v>5973</v>
      </c>
      <c r="AX22" s="6">
        <f>SUM(AX15:AX21)</f>
        <v>5680</v>
      </c>
      <c r="AY22" s="6">
        <f t="shared" si="10"/>
        <v>5256</v>
      </c>
      <c r="AZ22" s="6">
        <f t="shared" si="10"/>
        <v>5138</v>
      </c>
      <c r="BA22" s="6">
        <f t="shared" si="10"/>
        <v>0</v>
      </c>
      <c r="BB22" s="6">
        <f t="shared" si="10"/>
        <v>26391</v>
      </c>
      <c r="BC22" s="6">
        <f>SUM(BC15:BC21)</f>
        <v>20744</v>
      </c>
      <c r="BD22" s="18"/>
      <c r="BE22" s="18"/>
    </row>
    <row r="23" spans="1:65" s="11" customFormat="1" ht="22.15" customHeight="1" x14ac:dyDescent="0.25">
      <c r="C23" s="13"/>
      <c r="E23" s="14"/>
      <c r="F23" s="14"/>
      <c r="G23" s="13"/>
      <c r="AR23" s="14"/>
      <c r="AS23" s="67">
        <f>AS22/AR22</f>
        <v>1</v>
      </c>
      <c r="AT23" s="14"/>
      <c r="AU23" s="68">
        <f>AU22/AT22</f>
        <v>0.99945325314379441</v>
      </c>
      <c r="AV23" s="14"/>
      <c r="AW23" s="68">
        <f>AW22/AV22</f>
        <v>0.98645747316267551</v>
      </c>
      <c r="AX23" s="14"/>
      <c r="AY23" s="14"/>
      <c r="AZ23" s="14"/>
      <c r="BA23" s="14"/>
      <c r="BB23" s="15"/>
      <c r="BC23" s="15"/>
    </row>
    <row r="24" spans="1:65" s="11" customFormat="1" x14ac:dyDescent="0.25">
      <c r="C24" s="13"/>
      <c r="E24" s="14"/>
      <c r="F24" s="14"/>
      <c r="G24" s="13"/>
      <c r="AR24" s="14"/>
      <c r="AS24" s="14"/>
      <c r="AT24" s="14"/>
      <c r="AU24" s="14"/>
      <c r="AV24" s="14"/>
      <c r="AW24" s="14"/>
      <c r="AX24" s="14"/>
      <c r="AY24" s="14"/>
      <c r="AZ24" s="14"/>
      <c r="BA24" s="14"/>
      <c r="BB24" s="15"/>
      <c r="BC24" s="15"/>
    </row>
    <row r="25" spans="1:65" s="11" customFormat="1" x14ac:dyDescent="0.25">
      <c r="C25" s="13"/>
      <c r="E25" s="14"/>
      <c r="F25" s="14"/>
      <c r="G25" s="13"/>
      <c r="AR25" s="14"/>
      <c r="AS25" s="14"/>
      <c r="AT25" s="14"/>
      <c r="AU25" s="14"/>
      <c r="AV25" s="14"/>
      <c r="AW25" s="14"/>
      <c r="AX25" s="14"/>
      <c r="AY25" s="14"/>
      <c r="AZ25" s="14"/>
      <c r="BA25" s="14"/>
      <c r="BB25" s="15"/>
      <c r="BC25" s="15"/>
    </row>
    <row r="26" spans="1:65" s="11" customFormat="1" x14ac:dyDescent="0.25">
      <c r="C26" s="13"/>
      <c r="E26" s="14"/>
      <c r="F26" s="14"/>
      <c r="G26" s="13"/>
      <c r="AR26" s="14"/>
      <c r="AS26" s="14"/>
      <c r="AT26" s="14"/>
      <c r="AU26" s="14"/>
      <c r="AV26" s="14"/>
      <c r="AW26" s="14"/>
      <c r="AX26" s="14"/>
      <c r="AY26" s="14"/>
      <c r="AZ26" s="14"/>
      <c r="BA26" s="14"/>
      <c r="BB26" s="15"/>
      <c r="BC26" s="15"/>
    </row>
    <row r="27" spans="1:65" s="11" customFormat="1" x14ac:dyDescent="0.25">
      <c r="C27" s="13"/>
      <c r="E27" s="14"/>
      <c r="F27" s="14"/>
      <c r="AR27" s="14"/>
      <c r="AS27" s="14"/>
      <c r="AT27" s="14"/>
      <c r="AU27" s="14"/>
      <c r="AV27" s="14"/>
      <c r="AW27" s="14"/>
      <c r="AX27" s="14"/>
      <c r="AY27" s="14"/>
      <c r="AZ27" s="14"/>
      <c r="BA27" s="14"/>
      <c r="BB27" s="15"/>
      <c r="BC27" s="15"/>
    </row>
    <row r="28" spans="1:65" s="11" customFormat="1" x14ac:dyDescent="0.25">
      <c r="E28" s="14"/>
      <c r="F28" s="14"/>
      <c r="AR28" s="14"/>
      <c r="AS28" s="14"/>
      <c r="AT28" s="14"/>
      <c r="AU28" s="14"/>
      <c r="AV28" s="14"/>
      <c r="AW28" s="14"/>
      <c r="AX28" s="14"/>
      <c r="AY28" s="14"/>
      <c r="AZ28" s="14"/>
      <c r="BA28" s="14"/>
      <c r="BB28" s="15"/>
      <c r="BC28" s="15"/>
    </row>
    <row r="29" spans="1:65" s="11" customFormat="1" x14ac:dyDescent="0.25">
      <c r="E29" s="14"/>
      <c r="F29" s="14"/>
      <c r="AR29" s="14"/>
      <c r="AS29" s="14"/>
      <c r="AT29" s="14"/>
      <c r="AU29" s="14"/>
      <c r="AV29" s="14"/>
      <c r="AW29" s="14"/>
      <c r="AX29" s="14"/>
      <c r="AY29" s="14"/>
      <c r="AZ29" s="14"/>
      <c r="BA29" s="14"/>
      <c r="BB29" s="15"/>
      <c r="BC29" s="15"/>
    </row>
    <row r="30" spans="1:65" s="11" customFormat="1" x14ac:dyDescent="0.25">
      <c r="E30" s="14"/>
      <c r="F30" s="14"/>
      <c r="AR30" s="14"/>
      <c r="AS30" s="14"/>
      <c r="AT30" s="14"/>
      <c r="AU30" s="14"/>
      <c r="AV30" s="14"/>
      <c r="AW30" s="14"/>
      <c r="AX30" s="14"/>
      <c r="AY30" s="14"/>
      <c r="AZ30" s="14"/>
      <c r="BA30" s="14"/>
      <c r="BB30" s="15"/>
      <c r="BC30" s="15"/>
    </row>
    <row r="31" spans="1:65" s="11" customFormat="1" x14ac:dyDescent="0.25">
      <c r="E31" s="14"/>
      <c r="F31" s="14"/>
      <c r="AR31" s="14"/>
      <c r="AS31" s="14"/>
      <c r="AT31" s="14"/>
      <c r="AU31" s="14"/>
      <c r="AV31" s="14"/>
      <c r="AW31" s="14"/>
      <c r="AX31" s="14"/>
      <c r="AY31" s="14"/>
      <c r="AZ31" s="14"/>
      <c r="BA31" s="14"/>
      <c r="BB31" s="15"/>
      <c r="BC31" s="15"/>
    </row>
    <row r="32" spans="1:65"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71">
    <mergeCell ref="BD1:BE8"/>
    <mergeCell ref="BK12:BK14"/>
    <mergeCell ref="BI12:BI14"/>
    <mergeCell ref="BF3:BF4"/>
    <mergeCell ref="BF5:BF6"/>
    <mergeCell ref="BF7:BF8"/>
    <mergeCell ref="BJ12:BJ14"/>
    <mergeCell ref="BH12:BH14"/>
    <mergeCell ref="BG12:BG14"/>
    <mergeCell ref="BF12:BF14"/>
    <mergeCell ref="BD11:BE11"/>
    <mergeCell ref="BD12:BD14"/>
    <mergeCell ref="BE12:BE14"/>
    <mergeCell ref="A10:BE10"/>
    <mergeCell ref="AR11:BC11"/>
    <mergeCell ref="AR12:AS12"/>
    <mergeCell ref="AZ12:BA12"/>
    <mergeCell ref="C1:BB8"/>
    <mergeCell ref="BC1:BC3"/>
    <mergeCell ref="BC4:BC5"/>
    <mergeCell ref="BC6:BC8"/>
    <mergeCell ref="AX12:AY12"/>
    <mergeCell ref="AI12:AN12"/>
    <mergeCell ref="H12:H14"/>
    <mergeCell ref="AW13:AW14"/>
    <mergeCell ref="AV13:AV14"/>
    <mergeCell ref="AC12:AH12"/>
    <mergeCell ref="AR13:AR14"/>
    <mergeCell ref="AT13:AT14"/>
    <mergeCell ref="AT12:AU12"/>
    <mergeCell ref="AV12:AW12"/>
    <mergeCell ref="AS13:AS14"/>
    <mergeCell ref="BA13:BA14"/>
    <mergeCell ref="BB13:BB14"/>
    <mergeCell ref="BB12:BC12"/>
    <mergeCell ref="BC13:BC14"/>
    <mergeCell ref="AX13:AX14"/>
    <mergeCell ref="AY13:AY14"/>
    <mergeCell ref="AZ13:AZ14"/>
    <mergeCell ref="AU13:AU14"/>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G12:G14"/>
    <mergeCell ref="W12:AB12"/>
    <mergeCell ref="BM12:BM14"/>
    <mergeCell ref="BL12:BL14"/>
    <mergeCell ref="A1:B8"/>
    <mergeCell ref="E11:H11"/>
    <mergeCell ref="E12:E14"/>
    <mergeCell ref="F12:F14"/>
    <mergeCell ref="AC13:AC14"/>
    <mergeCell ref="I12:N12"/>
    <mergeCell ref="I13:I14"/>
    <mergeCell ref="J13:N13"/>
    <mergeCell ref="I11:AQ11"/>
    <mergeCell ref="O13:O14"/>
    <mergeCell ref="P13:V13"/>
    <mergeCell ref="O12:V12"/>
    <mergeCell ref="AO12:AQ12"/>
    <mergeCell ref="A9:BE9"/>
  </mergeCells>
  <printOptions horizontalCentered="1"/>
  <pageMargins left="0" right="0" top="0.74803149606299213" bottom="0.74803149606299213" header="0.31496062992125984" footer="0.31496062992125984"/>
  <pageSetup paperSize="41" scale="3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2023-02-13T21:06:24Z</cp:lastPrinted>
  <dcterms:created xsi:type="dcterms:W3CDTF">2017-07-18T17:26:55Z</dcterms:created>
  <dcterms:modified xsi:type="dcterms:W3CDTF">2023-10-12T15:28:04Z</dcterms:modified>
</cp:coreProperties>
</file>