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<sst xmlns="http://schemas.openxmlformats.org/spreadsheetml/2006/main" count="611" uniqueCount="161">
  <si>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</si>
  <si>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</si>
  <si>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</si>
  <si>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</si>
  <si>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</si>
  <si>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</si>
  <si>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</si>
  <si>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</si>
  <si>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</si>
  <si>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</si>
  <si>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</si>
  <si>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</si>
  <si>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</si>
  <si>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</si>
  <si>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</si>
  <si>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</si>
  <si>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</si>
  <si>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</si>
  <si>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</si>
  <si>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</si>
  <si>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</si>
  <si>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</si>
  <si>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</si>
  <si>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</si>
  <si>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</si>
  <si>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</si>
  <si>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</si>
  <si>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</si>
  <si>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</si>
  <si>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</si>
  <si>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</si>
  <si>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</si>
  <si>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</si>
  <si>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</si>
  <si>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</si>
  <si>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</si>
  <si>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</si>
  <si>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</si>
  <si>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</si>
  <si>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</si>
  <si>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</si>
  <si>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</si>
  <si>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</si>
  <si>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</si>
  <si>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</si>
  <si>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</si>
  <si>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</si>
  <si>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</si>
  <si>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</si>
  <si>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</si>
  <si>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</si>
  <si>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</si>
  <si>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</si>
  <si>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</si>
  <si>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</si>
  <si>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</si>
  <si>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</si>
  <si>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</si>
  <si>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</si>
  <si>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</si>
  <si>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</si>
  <si>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</si>
  <si>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</si>
  <si>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</si>
  <si>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</si>
  <si>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</si>
  <si>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</si>
  <si>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</si>
  <si>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</si>
  <si>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</si>
  <si>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</si>
  <si>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</si>
  <si>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</si>
  <si>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</si>
  <si>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</si>
  <si>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</si>
  <si>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</si>
  <si>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</si>
  <si>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</si>
  <si>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</si>
  <si>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</si>
  <si>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</si>
  <si>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</si>
  <si>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</si>
  <si>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</si>
  <si>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</si>
  <si>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</si>
  <si>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</si>
  <si>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</si>
  <si>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</si>
  <si>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</si>
  <si>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</si>
  <si>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</si>
  <si>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</si>
  <si>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</si>
  <si>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</si>
  <si>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</si>
  <si>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</si>
  <si>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</si>
  <si>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</si>
  <si>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</si>
  <si>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</si>
  <si>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</si>
  <si>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</si>
  <si>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</si>
  <si>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</si>
  <si>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</si>
  <si>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</si>
  <si>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</si>
  <si>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</si>
  <si>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</si>
  <si>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</si>
  <si>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</si>
  <si>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</si>
  <si>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</si>
  <si>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</si>
  <si>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</si>
  <si>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</si>
  <si>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</si>
  <si>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</si>
  <si>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</si>
  <si>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</si>
  <si>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</si>
  <si>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</si>
  <si>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</si>
  <si>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</si>
  <si>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</si>
  <si>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</si>
  <si>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</si>
  <si>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</si>
  <si>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</si>
  <si>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</si>
  <si>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</si>
  <si>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</si>
  <si>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</si>
  <si>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</si>
  <si>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</si>
  <si>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</si>
  <si>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</si>
  <si>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</si>
  <si>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</si>
  <si>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</si>
  <si>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</si>
  <si>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</si>
  <si>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SECRETARÍA DE EDUCACIÓN DISTRITAL</t>
  </si>
  <si>
    <t>OFICINA A. JURÍDICA</t>
  </si>
  <si>
    <t>ATENCIÓN AL CIUDADANO</t>
  </si>
  <si>
    <t>DERECHO DE PETICIÓN DE INTERES GENERAL</t>
  </si>
  <si>
    <t>Telefono</t>
  </si>
  <si>
    <t>Administración del Talento Humano</t>
  </si>
  <si>
    <t>Infraestructura e Instalaciones</t>
  </si>
  <si>
    <t>INICIO</t>
  </si>
  <si>
    <t>INFORME DETALLADO IDEP</t>
  </si>
  <si>
    <t>OCTUBRE DE 2016</t>
  </si>
  <si>
    <t>CERRADO DEFINITIVAMENTE</t>
  </si>
  <si>
    <t>DERECHO DE PETICIÓN DE INTERES PARTICULAR</t>
  </si>
  <si>
    <t>SECRETARÍA DE SEGURIDAD DISTRITAL</t>
  </si>
  <si>
    <t>SECRETARIA DE MOVILIDAD D.</t>
  </si>
  <si>
    <t>POLICIA METROPOLITANA</t>
  </si>
  <si>
    <t xml:space="preserve"> OCTUBRE DE 2016</t>
  </si>
  <si>
    <t>TOTAL REQUERIMIENTOS RECIBIDOS DEL 1 DE OTUBRE AL 31 OCTUBRE DE 2016</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</si>
</sst>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yy"/>
    <numFmt numFmtId="181" formatCode="_-* #,##0_-;\-* #,##0_-;_-* &quot;-&quot;??_-;_-@_-"/>
    <numFmt numFmtId="182" formatCode="_(* #,##0_);_(* \(#,##0\);_(* &quot;-&quot;??_);_(@_)"/>
  </numFmts>
  <fonts count="89">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0"/>
      <color indexed="8"/>
      <name val="Calibri"/>
      <family val="0"/>
    </font>
    <font>
      <sz val="9.2"/>
      <color indexed="8"/>
      <name val="Calibri"/>
      <family val="0"/>
    </font>
    <font>
      <b/>
      <sz val="18"/>
      <color indexed="8"/>
      <name val="Calibri"/>
      <family val="0"/>
    </font>
    <font>
      <sz val="8"/>
      <color indexed="8"/>
      <name val="Calibri"/>
      <family val="0"/>
    </font>
    <font>
      <sz val="9"/>
      <color indexed="62"/>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sz val="8"/>
      <color indexed="8"/>
      <name val="Arial"/>
      <family val="2"/>
    </font>
    <font>
      <u val="single"/>
      <sz val="7"/>
      <color indexed="9"/>
      <name val="Arial"/>
      <family val="2"/>
    </font>
    <font>
      <u val="single"/>
      <sz val="10"/>
      <color indexed="9"/>
      <name val="Arial"/>
      <family val="2"/>
    </font>
    <font>
      <b/>
      <sz val="11"/>
      <color indexed="8"/>
      <name val="Arial"/>
      <family val="2"/>
    </font>
    <font>
      <b/>
      <sz val="8"/>
      <color indexed="8"/>
      <name val="Arial"/>
      <family val="2"/>
    </font>
    <font>
      <sz val="8"/>
      <name val="Tahoma"/>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sz val="8"/>
      <color theme="1"/>
      <name val="Arial"/>
      <family val="2"/>
    </font>
    <font>
      <u val="single"/>
      <sz val="7"/>
      <color theme="0"/>
      <name val="Arial"/>
      <family val="2"/>
    </font>
    <font>
      <u val="single"/>
      <sz val="10"/>
      <color theme="0"/>
      <name val="Arial"/>
      <family val="2"/>
    </font>
    <font>
      <b/>
      <sz val="11"/>
      <color theme="1"/>
      <name val="Arial"/>
      <family val="2"/>
    </font>
    <font>
      <b/>
      <sz val="11"/>
      <color rgb="FF000000"/>
      <name val="Calibri"/>
      <family val="2"/>
    </font>
    <font>
      <b/>
      <sz val="8"/>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85">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81" fontId="70" fillId="0" borderId="10" xfId="0" applyNumberFormat="1" applyFont="1" applyBorder="1" applyAlignment="1">
      <alignment horizontal="center" vertical="center"/>
    </xf>
    <xf numFmtId="181" fontId="70" fillId="0" borderId="10" xfId="0" applyNumberFormat="1" applyFont="1" applyBorder="1" applyAlignment="1">
      <alignment vertical="top" wrapText="1"/>
    </xf>
    <xf numFmtId="181" fontId="70" fillId="0" borderId="10" xfId="0" applyNumberFormat="1" applyFont="1" applyBorder="1" applyAlignment="1">
      <alignment vertical="top"/>
    </xf>
    <xf numFmtId="181"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81" fontId="71" fillId="33" borderId="0" xfId="0" applyNumberFormat="1" applyFont="1" applyFill="1" applyBorder="1" applyAlignment="1">
      <alignment horizontal="center" vertical="center"/>
    </xf>
    <xf numFmtId="0" fontId="69" fillId="0" borderId="0" xfId="0" applyFont="1" applyBorder="1" applyAlignment="1">
      <alignment/>
    </xf>
    <xf numFmtId="181"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80"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1" fontId="74" fillId="33" borderId="30" xfId="48" applyFont="1" applyFill="1" applyBorder="1" applyAlignment="1">
      <alignment/>
    </xf>
    <xf numFmtId="171"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1"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1" fontId="76" fillId="33" borderId="0" xfId="48" applyFont="1" applyFill="1" applyBorder="1" applyAlignment="1">
      <alignment vertical="top" wrapText="1"/>
    </xf>
    <xf numFmtId="171"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1"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1" fontId="6" fillId="33" borderId="31" xfId="48" applyFont="1" applyFill="1" applyBorder="1" applyAlignment="1">
      <alignment/>
    </xf>
    <xf numFmtId="171" fontId="7" fillId="33" borderId="31" xfId="48" applyFont="1" applyFill="1" applyBorder="1" applyAlignment="1">
      <alignment/>
    </xf>
    <xf numFmtId="0" fontId="8" fillId="33" borderId="31" xfId="0" applyFont="1" applyFill="1" applyBorder="1" applyAlignment="1">
      <alignment horizontal="center" vertical="center" wrapText="1"/>
    </xf>
    <xf numFmtId="171" fontId="74" fillId="0" borderId="0" xfId="48" applyFont="1" applyBorder="1" applyAlignment="1">
      <alignment/>
    </xf>
    <xf numFmtId="171"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1" fontId="6" fillId="33" borderId="0" xfId="48" applyFont="1" applyFill="1" applyBorder="1" applyAlignment="1">
      <alignment horizontal="left"/>
    </xf>
    <xf numFmtId="171"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1" fontId="6" fillId="33" borderId="34" xfId="48" applyFont="1" applyFill="1" applyBorder="1" applyAlignment="1">
      <alignment/>
    </xf>
    <xf numFmtId="171"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1" fontId="74" fillId="33" borderId="0" xfId="48" applyFont="1" applyFill="1" applyBorder="1" applyAlignment="1">
      <alignment vertical="center"/>
    </xf>
    <xf numFmtId="0" fontId="76" fillId="33" borderId="0" xfId="0" applyFont="1" applyFill="1" applyBorder="1" applyAlignment="1">
      <alignment vertical="center"/>
    </xf>
    <xf numFmtId="182" fontId="77" fillId="33" borderId="0" xfId="48" applyNumberFormat="1" applyFont="1" applyFill="1" applyBorder="1" applyAlignment="1">
      <alignment vertical="center"/>
    </xf>
    <xf numFmtId="0" fontId="74" fillId="0" borderId="0" xfId="0" applyFont="1" applyAlignment="1">
      <alignment vertical="center"/>
    </xf>
    <xf numFmtId="182" fontId="77" fillId="33" borderId="0" xfId="48" applyNumberFormat="1" applyFont="1" applyFill="1" applyBorder="1" applyAlignment="1">
      <alignment/>
    </xf>
    <xf numFmtId="182"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1" fontId="7" fillId="33" borderId="31" xfId="48" applyFont="1" applyFill="1" applyBorder="1" applyAlignment="1">
      <alignment horizontal="center" vertical="center"/>
    </xf>
    <xf numFmtId="171"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1"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1"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1" fontId="74" fillId="33" borderId="42" xfId="48" applyFont="1" applyFill="1" applyBorder="1" applyAlignment="1">
      <alignment/>
    </xf>
    <xf numFmtId="171" fontId="74" fillId="33" borderId="32" xfId="48" applyFont="1" applyFill="1" applyBorder="1" applyAlignment="1">
      <alignment vertical="center"/>
    </xf>
    <xf numFmtId="171" fontId="74" fillId="33" borderId="42" xfId="48" applyFont="1" applyFill="1" applyBorder="1" applyAlignment="1">
      <alignment vertical="center"/>
    </xf>
    <xf numFmtId="0" fontId="0" fillId="0" borderId="42" xfId="0" applyBorder="1" applyAlignment="1">
      <alignment/>
    </xf>
    <xf numFmtId="171" fontId="74" fillId="33" borderId="41" xfId="48" applyFont="1" applyFill="1" applyBorder="1" applyAlignment="1">
      <alignment/>
    </xf>
    <xf numFmtId="0" fontId="74" fillId="0" borderId="32" xfId="0" applyFont="1" applyBorder="1" applyAlignment="1">
      <alignment/>
    </xf>
    <xf numFmtId="171" fontId="74" fillId="33" borderId="33" xfId="48" applyFont="1" applyFill="1" applyBorder="1" applyAlignment="1">
      <alignment/>
    </xf>
    <xf numFmtId="171"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1" fontId="7" fillId="33" borderId="0" xfId="48" applyFont="1" applyFill="1" applyBorder="1" applyAlignment="1">
      <alignment horizontal="center" vertical="center"/>
    </xf>
    <xf numFmtId="0" fontId="82" fillId="0" borderId="0" xfId="0" applyFont="1" applyAlignment="1">
      <alignment horizontal="center"/>
    </xf>
    <xf numFmtId="0" fontId="70" fillId="0" borderId="0" xfId="0" applyFont="1" applyAlignment="1">
      <alignment/>
    </xf>
    <xf numFmtId="0" fontId="70" fillId="0" borderId="0" xfId="0" applyFont="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3" fillId="42" borderId="44" xfId="45" applyFont="1" applyFill="1" applyBorder="1" applyAlignment="1" applyProtection="1">
      <alignment horizontal="center" vertical="center"/>
      <protection/>
    </xf>
    <xf numFmtId="0" fontId="84" fillId="42" borderId="44" xfId="45" applyFont="1" applyFill="1" applyBorder="1" applyAlignment="1" applyProtection="1">
      <alignment horizontal="center" vertical="center"/>
      <protection/>
    </xf>
    <xf numFmtId="0" fontId="0" fillId="39" borderId="10" xfId="0" applyFill="1" applyBorder="1" applyAlignment="1">
      <alignment/>
    </xf>
    <xf numFmtId="14" fontId="0" fillId="39" borderId="10" xfId="0" applyNumberFormat="1" applyFill="1" applyBorder="1" applyAlignment="1">
      <alignment/>
    </xf>
    <xf numFmtId="0" fontId="0" fillId="39" borderId="10" xfId="0" applyFill="1" applyBorder="1" applyAlignment="1">
      <alignment horizontal="center"/>
    </xf>
    <xf numFmtId="1" fontId="82" fillId="33" borderId="0" xfId="0" applyNumberFormat="1" applyFont="1" applyFill="1" applyBorder="1" applyAlignment="1">
      <alignment horizontal="center" vertical="center" wrapText="1"/>
    </xf>
    <xf numFmtId="14" fontId="82" fillId="33" borderId="0" xfId="0" applyNumberFormat="1" applyFont="1" applyFill="1" applyBorder="1" applyAlignment="1">
      <alignment horizontal="center" vertical="center" wrapText="1"/>
    </xf>
    <xf numFmtId="0" fontId="82" fillId="33" borderId="0" xfId="0" applyFont="1" applyFill="1" applyBorder="1" applyAlignment="1">
      <alignment horizontal="center" vertical="center" wrapText="1"/>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1" fontId="81" fillId="38" borderId="45"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6" xfId="0" applyNumberFormat="1" applyFont="1" applyFill="1" applyBorder="1" applyAlignment="1" applyProtection="1">
      <alignment horizontal="center" vertical="center"/>
      <protection/>
    </xf>
    <xf numFmtId="1" fontId="78" fillId="39" borderId="47" xfId="0" applyNumberFormat="1" applyFont="1" applyFill="1" applyBorder="1" applyAlignment="1" applyProtection="1">
      <alignment horizontal="center" vertical="center" wrapText="1"/>
      <protection/>
    </xf>
    <xf numFmtId="1" fontId="78" fillId="39" borderId="48" xfId="0" applyNumberFormat="1" applyFont="1" applyFill="1" applyBorder="1" applyAlignment="1" applyProtection="1">
      <alignment horizontal="center" vertical="center" wrapText="1"/>
      <protection/>
    </xf>
    <xf numFmtId="1" fontId="78" fillId="39" borderId="49" xfId="0" applyNumberFormat="1" applyFont="1" applyFill="1" applyBorder="1" applyAlignment="1" applyProtection="1">
      <alignment horizontal="center" vertical="center" wrapText="1"/>
      <protection/>
    </xf>
    <xf numFmtId="1" fontId="81" fillId="39" borderId="45"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6"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80" fillId="37" borderId="45" xfId="0" applyNumberFormat="1" applyFont="1" applyFill="1" applyBorder="1" applyAlignment="1" applyProtection="1">
      <alignment horizontal="center" vertical="center"/>
      <protection/>
    </xf>
    <xf numFmtId="1" fontId="80" fillId="37" borderId="46" xfId="0" applyNumberFormat="1" applyFont="1" applyFill="1" applyBorder="1" applyAlignment="1" applyProtection="1">
      <alignment horizontal="center" vertical="center"/>
      <protection/>
    </xf>
    <xf numFmtId="1" fontId="9" fillId="39" borderId="30" xfId="0" applyNumberFormat="1" applyFont="1" applyFill="1" applyBorder="1" applyAlignment="1" applyProtection="1">
      <alignment horizontal="center" vertical="center"/>
      <protection/>
    </xf>
    <xf numFmtId="1" fontId="9" fillId="39" borderId="41" xfId="0" applyNumberFormat="1" applyFont="1" applyFill="1" applyBorder="1" applyAlignment="1" applyProtection="1">
      <alignment horizontal="center" vertical="center"/>
      <protection/>
    </xf>
    <xf numFmtId="1" fontId="9" fillId="39" borderId="33" xfId="0" applyNumberFormat="1" applyFont="1" applyFill="1" applyBorder="1" applyAlignment="1" applyProtection="1">
      <alignment horizontal="center" vertical="center"/>
      <protection/>
    </xf>
    <xf numFmtId="1" fontId="9" fillId="39" borderId="43"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0" fontId="7" fillId="34" borderId="50" xfId="45" applyFont="1" applyFill="1" applyBorder="1" applyAlignment="1" applyProtection="1">
      <alignment horizontal="center" vertical="center" wrapText="1"/>
      <protection/>
    </xf>
    <xf numFmtId="0" fontId="7" fillId="34" borderId="51" xfId="45" applyFont="1" applyFill="1" applyBorder="1" applyAlignment="1" applyProtection="1">
      <alignment horizontal="center" vertical="center" wrapText="1"/>
      <protection/>
    </xf>
    <xf numFmtId="0" fontId="7" fillId="34" borderId="52" xfId="45" applyFont="1" applyFill="1" applyBorder="1" applyAlignment="1" applyProtection="1">
      <alignment horizontal="center" vertical="center" wrapText="1"/>
      <protection/>
    </xf>
    <xf numFmtId="0" fontId="0" fillId="0" borderId="0" xfId="0" applyBorder="1" applyAlignment="1">
      <alignment/>
    </xf>
    <xf numFmtId="0" fontId="0" fillId="0" borderId="42"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74" fillId="33" borderId="0" xfId="0" applyNumberFormat="1" applyFont="1" applyFill="1" applyBorder="1" applyAlignment="1" applyProtection="1">
      <alignment horizontal="center" vertical="center"/>
      <protection/>
    </xf>
    <xf numFmtId="171" fontId="7" fillId="33" borderId="0" xfId="48" applyFont="1" applyFill="1" applyBorder="1" applyAlignment="1">
      <alignment horizontal="center" vertical="center"/>
    </xf>
    <xf numFmtId="0" fontId="76" fillId="36" borderId="50" xfId="0" applyFont="1" applyFill="1" applyBorder="1" applyAlignment="1">
      <alignment horizontal="center" vertical="center" wrapText="1"/>
    </xf>
    <xf numFmtId="0" fontId="76" fillId="36" borderId="51"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3" xfId="0" applyNumberFormat="1" applyFont="1" applyFill="1" applyBorder="1" applyAlignment="1" applyProtection="1">
      <alignment horizontal="center" vertical="center"/>
      <protection/>
    </xf>
    <xf numFmtId="1" fontId="81" fillId="38" borderId="54" xfId="0" applyNumberFormat="1" applyFont="1" applyFill="1" applyBorder="1" applyAlignment="1" applyProtection="1">
      <alignment horizontal="center" vertical="center"/>
      <protection/>
    </xf>
    <xf numFmtId="1" fontId="81" fillId="38" borderId="55" xfId="0" applyNumberFormat="1" applyFont="1" applyFill="1" applyBorder="1" applyAlignment="1" applyProtection="1">
      <alignment horizontal="center" vertical="center"/>
      <protection/>
    </xf>
    <xf numFmtId="1" fontId="9" fillId="38" borderId="53" xfId="48" applyNumberFormat="1" applyFont="1" applyFill="1" applyBorder="1" applyAlignment="1">
      <alignment horizontal="left" vertical="center" wrapText="1"/>
    </xf>
    <xf numFmtId="1" fontId="9" fillId="38" borderId="54" xfId="48" applyNumberFormat="1" applyFont="1" applyFill="1" applyBorder="1" applyAlignment="1">
      <alignment horizontal="left" vertical="center" wrapText="1"/>
    </xf>
    <xf numFmtId="1" fontId="9" fillId="38" borderId="55" xfId="48" applyNumberFormat="1" applyFont="1" applyFill="1" applyBorder="1" applyAlignment="1">
      <alignment horizontal="left" vertical="center" wrapText="1"/>
    </xf>
    <xf numFmtId="37" fontId="9" fillId="37"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6"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57" xfId="48" applyNumberFormat="1" applyFont="1" applyFill="1" applyBorder="1" applyAlignment="1">
      <alignment horizontal="left" vertical="center" wrapText="1"/>
    </xf>
    <xf numFmtId="1" fontId="9" fillId="39" borderId="58" xfId="48" applyNumberFormat="1" applyFont="1" applyFill="1" applyBorder="1" applyAlignment="1">
      <alignment horizontal="center" vertical="center" wrapText="1"/>
    </xf>
    <xf numFmtId="1" fontId="9" fillId="39" borderId="59" xfId="48" applyNumberFormat="1" applyFont="1" applyFill="1" applyBorder="1" applyAlignment="1">
      <alignment horizontal="center" vertical="center" wrapText="1"/>
    </xf>
    <xf numFmtId="1" fontId="9" fillId="39" borderId="60" xfId="48" applyNumberFormat="1" applyFont="1" applyFill="1" applyBorder="1" applyAlignment="1">
      <alignment horizontal="center" vertical="center" wrapText="1"/>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80" fillId="37" borderId="47" xfId="0" applyNumberFormat="1" applyFont="1" applyFill="1" applyBorder="1" applyAlignment="1" applyProtection="1">
      <alignment horizontal="center" vertical="center"/>
      <protection/>
    </xf>
    <xf numFmtId="1" fontId="80" fillId="37" borderId="49" xfId="0" applyNumberFormat="1" applyFont="1" applyFill="1" applyBorder="1" applyAlignment="1" applyProtection="1">
      <alignment horizontal="center" vertical="center"/>
      <protection/>
    </xf>
    <xf numFmtId="37" fontId="9" fillId="37" borderId="45"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6" xfId="48" applyNumberFormat="1" applyFont="1" applyFill="1" applyBorder="1" applyAlignment="1">
      <alignment horizontal="center" vertical="center" wrapText="1"/>
    </xf>
    <xf numFmtId="37" fontId="9" fillId="37" borderId="61" xfId="48" applyNumberFormat="1" applyFont="1" applyFill="1" applyBorder="1" applyAlignment="1">
      <alignment horizontal="center" vertical="center" wrapText="1"/>
    </xf>
    <xf numFmtId="37" fontId="9" fillId="37" borderId="62" xfId="48" applyNumberFormat="1" applyFont="1" applyFill="1" applyBorder="1" applyAlignment="1">
      <alignment horizontal="center" vertical="center" wrapText="1"/>
    </xf>
    <xf numFmtId="37" fontId="9" fillId="37" borderId="63" xfId="48" applyNumberFormat="1" applyFont="1" applyFill="1" applyBorder="1" applyAlignment="1">
      <alignment horizontal="center" vertical="center" wrapText="1"/>
    </xf>
    <xf numFmtId="1" fontId="9" fillId="39" borderId="50" xfId="48" applyNumberFormat="1" applyFont="1" applyFill="1" applyBorder="1" applyAlignment="1">
      <alignment horizontal="center" vertical="center" wrapText="1"/>
    </xf>
    <xf numFmtId="1" fontId="9" fillId="39" borderId="51" xfId="48" applyNumberFormat="1" applyFont="1" applyFill="1" applyBorder="1" applyAlignment="1">
      <alignment horizontal="center" vertical="center" wrapText="1"/>
    </xf>
    <xf numFmtId="1" fontId="9" fillId="39" borderId="52" xfId="48" applyNumberFormat="1" applyFont="1" applyFill="1" applyBorder="1" applyAlignment="1">
      <alignment horizontal="center" vertical="center" wrapText="1"/>
    </xf>
    <xf numFmtId="0" fontId="7" fillId="39" borderId="50" xfId="0" applyFont="1" applyFill="1" applyBorder="1" applyAlignment="1">
      <alignment horizontal="center" vertical="center"/>
    </xf>
    <xf numFmtId="0" fontId="7" fillId="39" borderId="52" xfId="0" applyFont="1" applyFill="1" applyBorder="1" applyAlignment="1">
      <alignment horizontal="center" vertical="center"/>
    </xf>
    <xf numFmtId="0" fontId="78" fillId="0" borderId="0" xfId="0" applyFont="1" applyBorder="1" applyAlignment="1">
      <alignment horizontal="center"/>
    </xf>
    <xf numFmtId="0" fontId="85" fillId="0" borderId="0" xfId="0" applyFont="1" applyBorder="1" applyAlignment="1">
      <alignment horizontal="center"/>
    </xf>
    <xf numFmtId="0" fontId="0" fillId="0" borderId="0" xfId="0" applyBorder="1" applyAlignment="1">
      <alignment horizontal="center"/>
    </xf>
    <xf numFmtId="1" fontId="76" fillId="36" borderId="50" xfId="48" applyNumberFormat="1" applyFont="1" applyFill="1" applyBorder="1" applyAlignment="1">
      <alignment horizontal="center" vertical="center" wrapText="1"/>
    </xf>
    <xf numFmtId="1" fontId="76" fillId="36" borderId="51" xfId="48" applyNumberFormat="1" applyFont="1" applyFill="1" applyBorder="1" applyAlignment="1">
      <alignment horizontal="center" vertical="center" wrapText="1"/>
    </xf>
    <xf numFmtId="1" fontId="76" fillId="36" borderId="52"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0" fontId="87" fillId="0" borderId="0" xfId="0" applyFont="1" applyAlignment="1">
      <alignment horizontal="center"/>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xf>
    <xf numFmtId="0" fontId="79" fillId="41" borderId="10" xfId="0" applyFont="1" applyFill="1" applyBorder="1" applyAlignment="1">
      <alignment horizontal="center" vertical="center"/>
    </xf>
    <xf numFmtId="0" fontId="0" fillId="39" borderId="10" xfId="0"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81"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21439860"/>
        <c:axId val="58741013"/>
      </c:barChart>
      <c:catAx>
        <c:axId val="21439860"/>
        <c:scaling>
          <c:orientation val="minMax"/>
        </c:scaling>
        <c:axPos val="b"/>
        <c:delete val="0"/>
        <c:numFmt formatCode="General" sourceLinked="1"/>
        <c:majorTickMark val="out"/>
        <c:minorTickMark val="none"/>
        <c:tickLblPos val="nextTo"/>
        <c:spPr>
          <a:ln w="3175">
            <a:solidFill>
              <a:srgbClr val="808080"/>
            </a:solidFill>
          </a:ln>
        </c:spPr>
        <c:crossAx val="58741013"/>
        <c:crosses val="autoZero"/>
        <c:auto val="0"/>
        <c:lblOffset val="100"/>
        <c:tickLblSkip val="1"/>
        <c:noMultiLvlLbl val="0"/>
      </c:catAx>
      <c:valAx>
        <c:axId val="587410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3986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6930702"/>
        <c:axId val="63940863"/>
      </c:barChart>
      <c:catAx>
        <c:axId val="36930702"/>
        <c:scaling>
          <c:orientation val="minMax"/>
        </c:scaling>
        <c:axPos val="l"/>
        <c:delete val="0"/>
        <c:numFmt formatCode="General" sourceLinked="1"/>
        <c:majorTickMark val="none"/>
        <c:minorTickMark val="none"/>
        <c:tickLblPos val="nextTo"/>
        <c:spPr>
          <a:ln w="3175">
            <a:solidFill>
              <a:srgbClr val="808080"/>
            </a:solidFill>
          </a:ln>
        </c:spPr>
        <c:crossAx val="63940863"/>
        <c:crosses val="autoZero"/>
        <c:auto val="0"/>
        <c:lblOffset val="100"/>
        <c:tickLblSkip val="1"/>
        <c:noMultiLvlLbl val="0"/>
      </c:catAx>
      <c:valAx>
        <c:axId val="63940863"/>
        <c:scaling>
          <c:orientation val="minMax"/>
        </c:scaling>
        <c:axPos val="b"/>
        <c:delete val="1"/>
        <c:majorTickMark val="out"/>
        <c:minorTickMark val="none"/>
        <c:tickLblPos val="none"/>
        <c:crossAx val="36930702"/>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8596856"/>
        <c:axId val="11827385"/>
      </c:barChart>
      <c:catAx>
        <c:axId val="38596856"/>
        <c:scaling>
          <c:orientation val="minMax"/>
        </c:scaling>
        <c:axPos val="l"/>
        <c:delete val="0"/>
        <c:numFmt formatCode="General" sourceLinked="1"/>
        <c:majorTickMark val="out"/>
        <c:minorTickMark val="none"/>
        <c:tickLblPos val="nextTo"/>
        <c:spPr>
          <a:ln w="3175">
            <a:solidFill>
              <a:srgbClr val="808080"/>
            </a:solidFill>
          </a:ln>
        </c:spPr>
        <c:crossAx val="11827385"/>
        <c:crosses val="autoZero"/>
        <c:auto val="0"/>
        <c:lblOffset val="100"/>
        <c:tickLblSkip val="1"/>
        <c:noMultiLvlLbl val="0"/>
      </c:catAx>
      <c:valAx>
        <c:axId val="11827385"/>
        <c:scaling>
          <c:orientation val="minMax"/>
        </c:scaling>
        <c:axPos val="b"/>
        <c:delete val="1"/>
        <c:majorTickMark val="out"/>
        <c:minorTickMark val="none"/>
        <c:tickLblPos val="none"/>
        <c:crossAx val="3859685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9337602"/>
        <c:axId val="18494099"/>
      </c:barChart>
      <c:catAx>
        <c:axId val="39337602"/>
        <c:scaling>
          <c:orientation val="minMax"/>
        </c:scaling>
        <c:axPos val="l"/>
        <c:delete val="0"/>
        <c:numFmt formatCode="General" sourceLinked="1"/>
        <c:majorTickMark val="out"/>
        <c:minorTickMark val="none"/>
        <c:tickLblPos val="nextTo"/>
        <c:spPr>
          <a:ln w="3175">
            <a:solidFill>
              <a:srgbClr val="808080"/>
            </a:solidFill>
          </a:ln>
        </c:spPr>
        <c:crossAx val="18494099"/>
        <c:crosses val="autoZero"/>
        <c:auto val="0"/>
        <c:lblOffset val="100"/>
        <c:tickLblSkip val="1"/>
        <c:noMultiLvlLbl val="0"/>
      </c:catAx>
      <c:valAx>
        <c:axId val="18494099"/>
        <c:scaling>
          <c:orientation val="minMax"/>
        </c:scaling>
        <c:axPos val="b"/>
        <c:delete val="1"/>
        <c:majorTickMark val="out"/>
        <c:minorTickMark val="none"/>
        <c:tickLblPos val="none"/>
        <c:crossAx val="393376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8907070"/>
        <c:axId val="60401583"/>
      </c:barChart>
      <c:catAx>
        <c:axId val="58907070"/>
        <c:scaling>
          <c:orientation val="minMax"/>
        </c:scaling>
        <c:axPos val="b"/>
        <c:delete val="0"/>
        <c:numFmt formatCode="General" sourceLinked="1"/>
        <c:majorTickMark val="out"/>
        <c:minorTickMark val="none"/>
        <c:tickLblPos val="nextTo"/>
        <c:spPr>
          <a:ln w="3175">
            <a:solidFill>
              <a:srgbClr val="808080"/>
            </a:solidFill>
          </a:ln>
        </c:spPr>
        <c:crossAx val="60401583"/>
        <c:crosses val="autoZero"/>
        <c:auto val="0"/>
        <c:lblOffset val="100"/>
        <c:tickLblSkip val="1"/>
        <c:noMultiLvlLbl val="0"/>
      </c:catAx>
      <c:valAx>
        <c:axId val="604015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0707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6743336"/>
        <c:axId val="60690025"/>
      </c:barChart>
      <c:catAx>
        <c:axId val="6743336"/>
        <c:scaling>
          <c:orientation val="minMax"/>
        </c:scaling>
        <c:axPos val="b"/>
        <c:delete val="0"/>
        <c:numFmt formatCode="General" sourceLinked="1"/>
        <c:majorTickMark val="out"/>
        <c:minorTickMark val="none"/>
        <c:tickLblPos val="nextTo"/>
        <c:spPr>
          <a:ln w="3175">
            <a:solidFill>
              <a:srgbClr val="808080"/>
            </a:solidFill>
          </a:ln>
        </c:spPr>
        <c:crossAx val="60690025"/>
        <c:crosses val="autoZero"/>
        <c:auto val="0"/>
        <c:lblOffset val="100"/>
        <c:tickLblSkip val="1"/>
        <c:noMultiLvlLbl val="0"/>
      </c:catAx>
      <c:valAx>
        <c:axId val="606900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4333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9339314"/>
        <c:axId val="16944963"/>
      </c:barChart>
      <c:catAx>
        <c:axId val="9339314"/>
        <c:scaling>
          <c:orientation val="minMax"/>
        </c:scaling>
        <c:axPos val="l"/>
        <c:delete val="0"/>
        <c:numFmt formatCode="General" sourceLinked="1"/>
        <c:majorTickMark val="out"/>
        <c:minorTickMark val="none"/>
        <c:tickLblPos val="nextTo"/>
        <c:spPr>
          <a:ln w="3175">
            <a:solidFill>
              <a:srgbClr val="808080"/>
            </a:solidFill>
          </a:ln>
        </c:spPr>
        <c:crossAx val="16944963"/>
        <c:crosses val="autoZero"/>
        <c:auto val="0"/>
        <c:lblOffset val="100"/>
        <c:tickLblSkip val="1"/>
        <c:noMultiLvlLbl val="0"/>
      </c:catAx>
      <c:valAx>
        <c:axId val="16944963"/>
        <c:scaling>
          <c:orientation val="minMax"/>
        </c:scaling>
        <c:axPos val="b"/>
        <c:delete val="1"/>
        <c:majorTickMark val="out"/>
        <c:minorTickMark val="none"/>
        <c:tickLblPos val="none"/>
        <c:crossAx val="93393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8286940"/>
        <c:axId val="30364733"/>
      </c:barChart>
      <c:catAx>
        <c:axId val="18286940"/>
        <c:scaling>
          <c:orientation val="minMax"/>
        </c:scaling>
        <c:axPos val="l"/>
        <c:delete val="0"/>
        <c:numFmt formatCode="General" sourceLinked="1"/>
        <c:majorTickMark val="none"/>
        <c:minorTickMark val="none"/>
        <c:tickLblPos val="nextTo"/>
        <c:spPr>
          <a:ln w="3175">
            <a:solidFill>
              <a:srgbClr val="808080"/>
            </a:solidFill>
          </a:ln>
        </c:spPr>
        <c:crossAx val="30364733"/>
        <c:crosses val="autoZero"/>
        <c:auto val="0"/>
        <c:lblOffset val="100"/>
        <c:tickLblSkip val="1"/>
        <c:noMultiLvlLbl val="0"/>
      </c:catAx>
      <c:valAx>
        <c:axId val="30364733"/>
        <c:scaling>
          <c:orientation val="minMax"/>
        </c:scaling>
        <c:axPos val="b"/>
        <c:delete val="1"/>
        <c:majorTickMark val="out"/>
        <c:minorTickMark val="none"/>
        <c:tickLblPos val="none"/>
        <c:crossAx val="18286940"/>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4847142"/>
        <c:axId val="43624279"/>
      </c:barChart>
      <c:catAx>
        <c:axId val="484714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3624279"/>
        <c:crosses val="autoZero"/>
        <c:auto val="0"/>
        <c:lblOffset val="100"/>
        <c:tickLblSkip val="1"/>
        <c:noMultiLvlLbl val="0"/>
      </c:catAx>
      <c:valAx>
        <c:axId val="43624279"/>
        <c:scaling>
          <c:orientation val="minMax"/>
        </c:scaling>
        <c:axPos val="b"/>
        <c:delete val="1"/>
        <c:majorTickMark val="out"/>
        <c:minorTickMark val="none"/>
        <c:tickLblPos val="none"/>
        <c:crossAx val="48471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321"/>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IDEP'!$F$15:$F$18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IDEP'!$G$15:$G$18</c:f>
              <c:numCache/>
            </c:numRef>
          </c:val>
          <c:shape val="box"/>
        </c:ser>
        <c:shape val="box"/>
        <c:axId val="57074192"/>
        <c:axId val="43905681"/>
      </c:bar3DChart>
      <c:catAx>
        <c:axId val="57074192"/>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92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3905681"/>
        <c:crosses val="autoZero"/>
        <c:auto val="1"/>
        <c:lblOffset val="100"/>
        <c:tickLblSkip val="1"/>
        <c:noMultiLvlLbl val="0"/>
      </c:catAx>
      <c:valAx>
        <c:axId val="43905681"/>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707419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095"/>
        </c:manualLayout>
      </c:layout>
      <c:spPr>
        <a:noFill/>
        <a:ln>
          <a:noFill/>
        </a:ln>
      </c:spPr>
    </c:title>
    <c:view3D>
      <c:rotX val="15"/>
      <c:hPercent val="120"/>
      <c:rotY val="20"/>
      <c:depthPercent val="100"/>
      <c:rAngAx val="1"/>
    </c:view3D>
    <c:plotArea>
      <c:layout>
        <c:manualLayout>
          <c:xMode val="edge"/>
          <c:yMode val="edge"/>
          <c:x val="0.018"/>
          <c:y val="0.11875"/>
          <c:w val="0.96225"/>
          <c:h val="0.847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IDEP'!$B$27:$D$32</c:f>
              <c:multiLvlStrCache/>
            </c:multiLvlStrRef>
          </c:cat>
          <c:val>
            <c:numRef>
              <c:f>'Consolidado IDEP'!$E$27:$E$32</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IDEP'!$B$27:$D$32</c:f>
              <c:multiLvlStrCache/>
            </c:multiLvlStrRef>
          </c:cat>
          <c:val>
            <c:numRef>
              <c:f>'Consolidado IDEP'!$F$27:$F$32</c:f>
              <c:numCache/>
            </c:numRef>
          </c:val>
          <c:shape val="box"/>
        </c:ser>
        <c:shape val="box"/>
        <c:axId val="59606810"/>
        <c:axId val="66699243"/>
      </c:bar3DChart>
      <c:catAx>
        <c:axId val="5960681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6699243"/>
        <c:crosses val="autoZero"/>
        <c:auto val="1"/>
        <c:lblOffset val="100"/>
        <c:tickLblSkip val="1"/>
        <c:noMultiLvlLbl val="0"/>
      </c:catAx>
      <c:valAx>
        <c:axId val="6669924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960681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175"/>
        </c:manualLayout>
      </c:layout>
      <c:spPr>
        <a:noFill/>
        <a:ln>
          <a:noFill/>
        </a:ln>
      </c:spPr>
    </c:title>
    <c:view3D>
      <c:rotX val="15"/>
      <c:hPercent val="127"/>
      <c:rotY val="20"/>
      <c:depthPercent val="100"/>
      <c:rAngAx val="1"/>
    </c:view3D>
    <c:plotArea>
      <c:layout>
        <c:manualLayout>
          <c:xMode val="edge"/>
          <c:yMode val="edge"/>
          <c:x val="0.0155"/>
          <c:y val="0.1115"/>
          <c:w val="0.96725"/>
          <c:h val="0.8572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IDEP'!$B$45:$B$50,'Consolidado IDEP'!$B$52)</c:f>
              <c:strCache/>
            </c:strRef>
          </c:cat>
          <c:val>
            <c:numRef>
              <c:f>('Consolidado IDEP'!$J$45:$J$50,'Consolidado IDEP'!$J$52)</c:f>
              <c:numCache/>
            </c:numRef>
          </c:val>
          <c:shape val="box"/>
        </c:ser>
        <c:shape val="box"/>
        <c:axId val="63422276"/>
        <c:axId val="33929573"/>
      </c:bar3DChart>
      <c:catAx>
        <c:axId val="63422276"/>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3929573"/>
        <c:crosses val="autoZero"/>
        <c:auto val="1"/>
        <c:lblOffset val="100"/>
        <c:tickLblSkip val="1"/>
        <c:noMultiLvlLbl val="0"/>
      </c:catAx>
      <c:valAx>
        <c:axId val="3392957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342227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19050</xdr:rowOff>
    </xdr:from>
    <xdr:to>
      <xdr:col>2</xdr:col>
      <xdr:colOff>581025</xdr:colOff>
      <xdr:row>4</xdr:row>
      <xdr:rowOff>190500</xdr:rowOff>
    </xdr:to>
    <xdr:pic>
      <xdr:nvPicPr>
        <xdr:cNvPr id="1" name="1 Imagen" descr="desarrollo pedagogico BP cmyk.jpg"/>
        <xdr:cNvPicPr preferRelativeResize="1">
          <a:picLocks noChangeAspect="1"/>
        </xdr:cNvPicPr>
      </xdr:nvPicPr>
      <xdr:blipFill>
        <a:blip r:embed="rId1"/>
        <a:stretch>
          <a:fillRect/>
        </a:stretch>
      </xdr:blipFill>
      <xdr:spPr>
        <a:xfrm>
          <a:off x="1000125" y="1905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11</xdr:row>
      <xdr:rowOff>0</xdr:rowOff>
    </xdr:from>
    <xdr:to>
      <xdr:col>18</xdr:col>
      <xdr:colOff>333375</xdr:colOff>
      <xdr:row>19</xdr:row>
      <xdr:rowOff>142875</xdr:rowOff>
    </xdr:to>
    <xdr:graphicFrame>
      <xdr:nvGraphicFramePr>
        <xdr:cNvPr id="1" name="Gráfico 14"/>
        <xdr:cNvGraphicFramePr/>
      </xdr:nvGraphicFramePr>
      <xdr:xfrm>
        <a:off x="10772775" y="1962150"/>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24</xdr:row>
      <xdr:rowOff>123825</xdr:rowOff>
    </xdr:from>
    <xdr:to>
      <xdr:col>18</xdr:col>
      <xdr:colOff>619125</xdr:colOff>
      <xdr:row>34</xdr:row>
      <xdr:rowOff>38100</xdr:rowOff>
    </xdr:to>
    <xdr:graphicFrame>
      <xdr:nvGraphicFramePr>
        <xdr:cNvPr id="3" name="Gráfico 14"/>
        <xdr:cNvGraphicFramePr/>
      </xdr:nvGraphicFramePr>
      <xdr:xfrm>
        <a:off x="10677525" y="5276850"/>
        <a:ext cx="5200650" cy="31242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42</xdr:row>
      <xdr:rowOff>609600</xdr:rowOff>
    </xdr:from>
    <xdr:to>
      <xdr:col>19</xdr:col>
      <xdr:colOff>381000</xdr:colOff>
      <xdr:row>51</xdr:row>
      <xdr:rowOff>600075</xdr:rowOff>
    </xdr:to>
    <xdr:graphicFrame>
      <xdr:nvGraphicFramePr>
        <xdr:cNvPr id="4" name="Gráfico 14"/>
        <xdr:cNvGraphicFramePr/>
      </xdr:nvGraphicFramePr>
      <xdr:xfrm>
        <a:off x="10391775" y="10372725"/>
        <a:ext cx="6010275" cy="33242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81"/>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81"/>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81"/>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1" t="s">
        <v>56</v>
      </c>
      <c r="C1" s="261"/>
      <c r="D1" s="261"/>
      <c r="E1" s="261"/>
      <c r="F1" s="261"/>
      <c r="G1" s="261"/>
    </row>
    <row r="2" spans="2:7" ht="15">
      <c r="B2" s="261"/>
      <c r="C2" s="261"/>
      <c r="D2" s="261"/>
      <c r="E2" s="261"/>
      <c r="F2" s="261"/>
      <c r="G2" s="261"/>
    </row>
    <row r="3" spans="2:7" ht="15" customHeight="1">
      <c r="B3" s="262" t="s">
        <v>82</v>
      </c>
      <c r="C3" s="263"/>
      <c r="D3" s="263"/>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64" t="s">
        <v>105</v>
      </c>
      <c r="D34" s="265"/>
      <c r="E34" s="265"/>
      <c r="F34" s="266"/>
      <c r="G34" s="60"/>
    </row>
    <row r="35" spans="2:7" ht="15">
      <c r="B35" s="5"/>
      <c r="C35" s="267"/>
      <c r="D35" s="268"/>
      <c r="E35" s="268"/>
      <c r="F35" s="269"/>
      <c r="G35" s="60"/>
    </row>
    <row r="36" spans="2:7" ht="15">
      <c r="B36" s="60"/>
      <c r="C36" s="267"/>
      <c r="D36" s="268"/>
      <c r="E36" s="268"/>
      <c r="F36" s="269"/>
      <c r="G36" s="60"/>
    </row>
    <row r="37" spans="2:7" ht="15">
      <c r="B37" s="60"/>
      <c r="C37" s="267"/>
      <c r="D37" s="268"/>
      <c r="E37" s="268"/>
      <c r="F37" s="269"/>
      <c r="G37" s="60"/>
    </row>
    <row r="38" spans="2:7" ht="15">
      <c r="B38" s="60"/>
      <c r="C38" s="267"/>
      <c r="D38" s="268"/>
      <c r="E38" s="268"/>
      <c r="F38" s="269"/>
      <c r="G38" s="60"/>
    </row>
    <row r="39" spans="2:7" ht="15">
      <c r="B39" s="60"/>
      <c r="C39" s="267"/>
      <c r="D39" s="268"/>
      <c r="E39" s="268"/>
      <c r="F39" s="269"/>
      <c r="G39" s="60"/>
    </row>
    <row r="40" spans="2:7" ht="15">
      <c r="B40" s="60"/>
      <c r="C40" s="267"/>
      <c r="D40" s="268"/>
      <c r="E40" s="268"/>
      <c r="F40" s="269"/>
      <c r="G40" s="60"/>
    </row>
    <row r="41" spans="2:7" ht="15">
      <c r="B41" s="60"/>
      <c r="C41" s="267"/>
      <c r="D41" s="268"/>
      <c r="E41" s="268"/>
      <c r="F41" s="269"/>
      <c r="G41" s="60"/>
    </row>
    <row r="42" spans="2:7" ht="15" customHeight="1">
      <c r="B42" s="60"/>
      <c r="C42" s="267"/>
      <c r="D42" s="268"/>
      <c r="E42" s="268"/>
      <c r="F42" s="269"/>
      <c r="G42" s="60"/>
    </row>
    <row r="43" spans="3:6" ht="15">
      <c r="C43" s="267"/>
      <c r="D43" s="268"/>
      <c r="E43" s="268"/>
      <c r="F43" s="269"/>
    </row>
    <row r="44" spans="3:6" ht="15">
      <c r="C44" s="267"/>
      <c r="D44" s="268"/>
      <c r="E44" s="268"/>
      <c r="F44" s="269"/>
    </row>
    <row r="45" spans="3:6" ht="15">
      <c r="C45" s="270"/>
      <c r="D45" s="271"/>
      <c r="E45" s="271"/>
      <c r="F45" s="272"/>
    </row>
    <row r="46" spans="3:6" ht="15">
      <c r="C46" s="264"/>
      <c r="D46" s="265"/>
      <c r="E46" s="265"/>
      <c r="F46" s="265"/>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1" t="s">
        <v>56</v>
      </c>
      <c r="C1" s="261"/>
      <c r="D1" s="261"/>
      <c r="E1" s="261"/>
      <c r="F1" s="261"/>
      <c r="G1" s="261"/>
      <c r="H1" s="261"/>
      <c r="I1" s="261"/>
      <c r="J1" s="261"/>
      <c r="K1" s="261"/>
      <c r="L1" s="261"/>
      <c r="M1" s="261"/>
    </row>
    <row r="2" spans="2:13" ht="15">
      <c r="B2" s="261"/>
      <c r="C2" s="261"/>
      <c r="D2" s="261"/>
      <c r="E2" s="261"/>
      <c r="F2" s="261"/>
      <c r="G2" s="261"/>
      <c r="H2" s="261"/>
      <c r="I2" s="261"/>
      <c r="J2" s="261"/>
      <c r="K2" s="261"/>
      <c r="L2" s="261"/>
      <c r="M2" s="261"/>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64" t="s">
        <v>107</v>
      </c>
      <c r="C27" s="265"/>
      <c r="D27" s="265"/>
      <c r="E27" s="265"/>
      <c r="F27" s="265"/>
      <c r="G27" s="265"/>
      <c r="H27" s="265"/>
      <c r="I27" s="265"/>
      <c r="J27" s="265"/>
      <c r="K27" s="266"/>
      <c r="L27" s="59"/>
      <c r="M27" s="59"/>
    </row>
    <row r="28" spans="2:13" ht="15">
      <c r="B28" s="267"/>
      <c r="C28" s="268"/>
      <c r="D28" s="268"/>
      <c r="E28" s="268"/>
      <c r="F28" s="268"/>
      <c r="G28" s="268"/>
      <c r="H28" s="268"/>
      <c r="I28" s="268"/>
      <c r="J28" s="268"/>
      <c r="K28" s="269"/>
      <c r="L28" s="59"/>
      <c r="M28" s="59"/>
    </row>
    <row r="29" spans="2:13" ht="15">
      <c r="B29" s="267"/>
      <c r="C29" s="268"/>
      <c r="D29" s="268"/>
      <c r="E29" s="268"/>
      <c r="F29" s="268"/>
      <c r="G29" s="268"/>
      <c r="H29" s="268"/>
      <c r="I29" s="268"/>
      <c r="J29" s="268"/>
      <c r="K29" s="269"/>
      <c r="L29" s="59"/>
      <c r="M29" s="59"/>
    </row>
    <row r="30" spans="2:13" ht="15">
      <c r="B30" s="267"/>
      <c r="C30" s="268"/>
      <c r="D30" s="268"/>
      <c r="E30" s="268"/>
      <c r="F30" s="268"/>
      <c r="G30" s="268"/>
      <c r="H30" s="268"/>
      <c r="I30" s="268"/>
      <c r="J30" s="268"/>
      <c r="K30" s="269"/>
      <c r="L30" s="59"/>
      <c r="M30" s="59"/>
    </row>
    <row r="31" spans="2:13" ht="15">
      <c r="B31" s="267"/>
      <c r="C31" s="268"/>
      <c r="D31" s="268"/>
      <c r="E31" s="268"/>
      <c r="F31" s="268"/>
      <c r="G31" s="268"/>
      <c r="H31" s="268"/>
      <c r="I31" s="268"/>
      <c r="J31" s="268"/>
      <c r="K31" s="269"/>
      <c r="L31" s="59"/>
      <c r="M31" s="59"/>
    </row>
    <row r="32" spans="2:13" ht="15">
      <c r="B32" s="267"/>
      <c r="C32" s="268"/>
      <c r="D32" s="268"/>
      <c r="E32" s="268"/>
      <c r="F32" s="268"/>
      <c r="G32" s="268"/>
      <c r="H32" s="268"/>
      <c r="I32" s="268"/>
      <c r="J32" s="268"/>
      <c r="K32" s="269"/>
      <c r="L32" s="59"/>
      <c r="M32" s="59"/>
    </row>
    <row r="33" spans="2:13" ht="15" customHeight="1">
      <c r="B33" s="267"/>
      <c r="C33" s="268"/>
      <c r="D33" s="268"/>
      <c r="E33" s="268"/>
      <c r="F33" s="268"/>
      <c r="G33" s="268"/>
      <c r="H33" s="268"/>
      <c r="I33" s="268"/>
      <c r="J33" s="268"/>
      <c r="K33" s="269"/>
      <c r="L33" s="59"/>
      <c r="M33" s="59"/>
    </row>
    <row r="34" spans="2:13" ht="15">
      <c r="B34" s="267"/>
      <c r="C34" s="268"/>
      <c r="D34" s="268"/>
      <c r="E34" s="268"/>
      <c r="F34" s="268"/>
      <c r="G34" s="268"/>
      <c r="H34" s="268"/>
      <c r="I34" s="268"/>
      <c r="J34" s="268"/>
      <c r="K34" s="269"/>
      <c r="L34" s="59"/>
      <c r="M34" s="59"/>
    </row>
    <row r="35" spans="2:13" ht="15">
      <c r="B35" s="267"/>
      <c r="C35" s="268"/>
      <c r="D35" s="268"/>
      <c r="E35" s="268"/>
      <c r="F35" s="268"/>
      <c r="G35" s="268"/>
      <c r="H35" s="268"/>
      <c r="I35" s="268"/>
      <c r="J35" s="268"/>
      <c r="K35" s="269"/>
      <c r="L35" s="59"/>
      <c r="M35" s="59"/>
    </row>
    <row r="36" spans="2:13" ht="15">
      <c r="B36" s="267"/>
      <c r="C36" s="268"/>
      <c r="D36" s="268"/>
      <c r="E36" s="268"/>
      <c r="F36" s="268"/>
      <c r="G36" s="268"/>
      <c r="H36" s="268"/>
      <c r="I36" s="268"/>
      <c r="J36" s="268"/>
      <c r="K36" s="269"/>
      <c r="L36" s="59"/>
      <c r="M36" s="59"/>
    </row>
    <row r="37" spans="2:13" ht="71.25" customHeight="1">
      <c r="B37" s="270"/>
      <c r="C37" s="271"/>
      <c r="D37" s="271"/>
      <c r="E37" s="271"/>
      <c r="F37" s="271"/>
      <c r="G37" s="271"/>
      <c r="H37" s="271"/>
      <c r="I37" s="271"/>
      <c r="J37" s="271"/>
      <c r="K37" s="272"/>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1" t="s">
        <v>56</v>
      </c>
      <c r="C1" s="261"/>
      <c r="D1" s="261"/>
      <c r="E1" s="261"/>
      <c r="F1" s="261"/>
      <c r="G1" s="261"/>
      <c r="H1" s="261"/>
      <c r="I1" s="261"/>
      <c r="J1" s="261"/>
    </row>
    <row r="2" spans="2:10" ht="15">
      <c r="B2" s="261"/>
      <c r="C2" s="261"/>
      <c r="D2" s="261"/>
      <c r="E2" s="261"/>
      <c r="F2" s="261"/>
      <c r="G2" s="261"/>
      <c r="H2" s="261"/>
      <c r="I2" s="261"/>
      <c r="J2" s="261"/>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75" t="s">
        <v>103</v>
      </c>
      <c r="C36" s="276"/>
      <c r="D36" s="276"/>
      <c r="E36" s="276"/>
      <c r="F36" s="276"/>
      <c r="G36" s="276"/>
      <c r="H36" s="276"/>
      <c r="I36" s="276"/>
      <c r="J36" s="277"/>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3"/>
      <c r="C68" s="273"/>
      <c r="D68" s="273"/>
      <c r="E68" s="273"/>
      <c r="F68" s="273"/>
      <c r="G68" s="273"/>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74"/>
      <c r="C78" s="274"/>
      <c r="D78" s="274"/>
      <c r="E78" s="274"/>
      <c r="F78" s="274"/>
      <c r="G78" s="274"/>
    </row>
    <row r="79" spans="2:7" ht="15">
      <c r="B79" s="274"/>
      <c r="C79" s="274"/>
      <c r="D79" s="274"/>
      <c r="E79" s="274"/>
      <c r="F79" s="274"/>
      <c r="G79" s="274"/>
    </row>
    <row r="80" spans="2:7" ht="15">
      <c r="B80" s="274"/>
      <c r="C80" s="274"/>
      <c r="D80" s="274"/>
      <c r="E80" s="274"/>
      <c r="F80" s="274"/>
      <c r="G80" s="274"/>
    </row>
    <row r="81" spans="2:7" ht="15">
      <c r="B81" s="274"/>
      <c r="C81" s="274"/>
      <c r="D81" s="274"/>
      <c r="E81" s="274"/>
      <c r="F81" s="274"/>
      <c r="G81" s="274"/>
    </row>
    <row r="82" spans="2:7" ht="15">
      <c r="B82" s="274"/>
      <c r="C82" s="274"/>
      <c r="D82" s="274"/>
      <c r="E82" s="274"/>
      <c r="F82" s="274"/>
      <c r="G82" s="274"/>
    </row>
    <row r="83" spans="2:7" ht="15">
      <c r="B83" s="274"/>
      <c r="C83" s="274"/>
      <c r="D83" s="274"/>
      <c r="E83" s="274"/>
      <c r="F83" s="274"/>
      <c r="G83" s="274"/>
    </row>
    <row r="84" spans="2:7" ht="15">
      <c r="B84" s="274"/>
      <c r="C84" s="274"/>
      <c r="D84" s="274"/>
      <c r="E84" s="274"/>
      <c r="F84" s="274"/>
      <c r="G84" s="274"/>
    </row>
    <row r="85" spans="2:7" ht="15">
      <c r="B85" s="274"/>
      <c r="C85" s="274"/>
      <c r="D85" s="274"/>
      <c r="E85" s="274"/>
      <c r="F85" s="274"/>
      <c r="G85" s="274"/>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1" t="s">
        <v>57</v>
      </c>
      <c r="C2" s="261"/>
      <c r="D2" s="261"/>
      <c r="E2" s="261"/>
      <c r="F2" s="261"/>
      <c r="G2" s="261"/>
      <c r="H2" s="261"/>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78" t="s">
        <v>89</v>
      </c>
      <c r="D11" s="278"/>
      <c r="E11" s="278"/>
      <c r="F11" s="278"/>
      <c r="G11" s="278"/>
    </row>
    <row r="12" spans="3:7" ht="15">
      <c r="C12" s="278"/>
      <c r="D12" s="278"/>
      <c r="E12" s="278"/>
      <c r="F12" s="278"/>
      <c r="G12" s="278"/>
    </row>
    <row r="13" spans="3:7" ht="15">
      <c r="C13" s="278"/>
      <c r="D13" s="278"/>
      <c r="E13" s="278"/>
      <c r="F13" s="278"/>
      <c r="G13" s="278"/>
    </row>
    <row r="14" spans="3:7" ht="15">
      <c r="C14" s="278"/>
      <c r="D14" s="278"/>
      <c r="E14" s="278"/>
      <c r="F14" s="278"/>
      <c r="G14" s="278"/>
    </row>
    <row r="15" spans="3:7" ht="15">
      <c r="C15" s="278"/>
      <c r="D15" s="278"/>
      <c r="E15" s="278"/>
      <c r="F15" s="278"/>
      <c r="G15" s="278"/>
    </row>
    <row r="16" spans="3:7" ht="15">
      <c r="C16" s="278"/>
      <c r="D16" s="278"/>
      <c r="E16" s="278"/>
      <c r="F16" s="278"/>
      <c r="G16" s="278"/>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42"/>
  <sheetViews>
    <sheetView zoomScalePageLayoutView="0" workbookViewId="0" topLeftCell="A1">
      <selection activeCell="K7" sqref="K7"/>
    </sheetView>
  </sheetViews>
  <sheetFormatPr defaultColWidth="11.421875" defaultRowHeight="15"/>
  <cols>
    <col min="1" max="9" width="11.421875" style="166" customWidth="1"/>
    <col min="10" max="10" width="32.8515625" style="166" customWidth="1"/>
    <col min="11" max="16384" width="11.421875" style="166" customWidth="1"/>
  </cols>
  <sheetData>
    <row r="1" spans="1:10" ht="12" thickBot="1">
      <c r="A1" s="165"/>
      <c r="B1" s="165"/>
      <c r="C1" s="279"/>
      <c r="D1" s="279"/>
      <c r="E1" s="279"/>
      <c r="F1" s="279"/>
      <c r="G1" s="279"/>
      <c r="H1" s="279"/>
      <c r="I1" s="279"/>
      <c r="J1" s="279"/>
    </row>
    <row r="2" spans="1:10" ht="12" thickBot="1">
      <c r="A2" s="170" t="s">
        <v>151</v>
      </c>
      <c r="B2" s="279" t="s">
        <v>108</v>
      </c>
      <c r="C2" s="279"/>
      <c r="D2" s="279"/>
      <c r="E2" s="279"/>
      <c r="F2" s="279"/>
      <c r="G2" s="279"/>
      <c r="H2" s="279"/>
      <c r="I2" s="279"/>
      <c r="J2" s="279"/>
    </row>
    <row r="3" spans="1:10" ht="11.25">
      <c r="A3" s="165"/>
      <c r="B3" s="279" t="s">
        <v>109</v>
      </c>
      <c r="C3" s="279"/>
      <c r="D3" s="279"/>
      <c r="E3" s="279"/>
      <c r="F3" s="279"/>
      <c r="G3" s="279"/>
      <c r="H3" s="279"/>
      <c r="I3" s="279"/>
      <c r="J3" s="279"/>
    </row>
    <row r="4" spans="1:10" ht="11.25">
      <c r="A4" s="165"/>
      <c r="B4" s="279" t="s">
        <v>159</v>
      </c>
      <c r="C4" s="279"/>
      <c r="D4" s="279"/>
      <c r="E4" s="279"/>
      <c r="F4" s="279"/>
      <c r="G4" s="279"/>
      <c r="H4" s="279"/>
      <c r="I4" s="279"/>
      <c r="J4" s="279"/>
    </row>
    <row r="5" ht="24.75" customHeight="1">
      <c r="I5" s="167"/>
    </row>
    <row r="6" spans="1:10" ht="11.25">
      <c r="A6" s="280" t="s">
        <v>134</v>
      </c>
      <c r="B6" s="282"/>
      <c r="C6" s="282"/>
      <c r="D6" s="282"/>
      <c r="E6" s="283"/>
      <c r="F6" s="283"/>
      <c r="G6" s="283"/>
      <c r="H6" s="283"/>
      <c r="I6" s="283"/>
      <c r="J6" s="283"/>
    </row>
    <row r="7" spans="1:10" ht="45">
      <c r="A7" s="281"/>
      <c r="B7" s="168" t="s">
        <v>135</v>
      </c>
      <c r="C7" s="168" t="s">
        <v>136</v>
      </c>
      <c r="D7" s="168" t="s">
        <v>137</v>
      </c>
      <c r="E7" s="169" t="s">
        <v>138</v>
      </c>
      <c r="F7" s="169" t="s">
        <v>139</v>
      </c>
      <c r="G7" s="169" t="s">
        <v>140</v>
      </c>
      <c r="H7" s="169" t="s">
        <v>141</v>
      </c>
      <c r="I7" s="169" t="s">
        <v>137</v>
      </c>
      <c r="J7" s="169" t="s">
        <v>142</v>
      </c>
    </row>
    <row r="8" spans="1:10" ht="15">
      <c r="A8" s="172">
        <v>1</v>
      </c>
      <c r="B8" s="173">
        <v>42647</v>
      </c>
      <c r="C8" s="173">
        <v>42650</v>
      </c>
      <c r="D8" s="174">
        <v>3</v>
      </c>
      <c r="E8" s="173">
        <v>42648</v>
      </c>
      <c r="F8" s="173">
        <v>42650</v>
      </c>
      <c r="G8" s="172" t="s">
        <v>145</v>
      </c>
      <c r="H8" s="172" t="s">
        <v>77</v>
      </c>
      <c r="I8" s="174">
        <v>2</v>
      </c>
      <c r="J8" s="172" t="s">
        <v>154</v>
      </c>
    </row>
    <row r="9" spans="1:10" ht="15">
      <c r="A9" s="172">
        <v>2</v>
      </c>
      <c r="B9" s="173">
        <v>42653</v>
      </c>
      <c r="C9" s="173">
        <v>42654</v>
      </c>
      <c r="D9" s="174">
        <v>1</v>
      </c>
      <c r="E9" s="173">
        <v>42654</v>
      </c>
      <c r="F9" s="173">
        <v>42655</v>
      </c>
      <c r="G9" s="172" t="s">
        <v>145</v>
      </c>
      <c r="H9" s="172" t="s">
        <v>155</v>
      </c>
      <c r="I9" s="174">
        <v>1</v>
      </c>
      <c r="J9" s="172" t="s">
        <v>154</v>
      </c>
    </row>
    <row r="10" spans="1:10" ht="15">
      <c r="A10" s="172">
        <v>3</v>
      </c>
      <c r="B10" s="173">
        <v>42653</v>
      </c>
      <c r="C10" s="173">
        <v>42657</v>
      </c>
      <c r="D10" s="174">
        <v>3</v>
      </c>
      <c r="E10" s="173">
        <v>42654</v>
      </c>
      <c r="F10" s="173">
        <v>42661</v>
      </c>
      <c r="G10" s="172" t="s">
        <v>145</v>
      </c>
      <c r="H10" s="172" t="s">
        <v>155</v>
      </c>
      <c r="I10" s="174">
        <v>4</v>
      </c>
      <c r="J10" s="172" t="s">
        <v>154</v>
      </c>
    </row>
    <row r="11" spans="1:10" ht="15">
      <c r="A11" s="172">
        <v>4</v>
      </c>
      <c r="B11" s="173">
        <v>42653</v>
      </c>
      <c r="C11" s="173">
        <v>42653</v>
      </c>
      <c r="D11" s="174">
        <v>0</v>
      </c>
      <c r="E11" s="173">
        <v>42654</v>
      </c>
      <c r="F11" s="173">
        <v>42655</v>
      </c>
      <c r="G11" s="172" t="s">
        <v>145</v>
      </c>
      <c r="H11" s="172" t="s">
        <v>155</v>
      </c>
      <c r="I11" s="174">
        <v>1</v>
      </c>
      <c r="J11" s="172" t="s">
        <v>154</v>
      </c>
    </row>
    <row r="12" spans="1:10" ht="15">
      <c r="A12" s="172">
        <v>5</v>
      </c>
      <c r="B12" s="173">
        <v>42654</v>
      </c>
      <c r="C12" s="173">
        <v>42671</v>
      </c>
      <c r="D12" s="174">
        <v>12</v>
      </c>
      <c r="E12" s="173">
        <v>42654</v>
      </c>
      <c r="F12" s="173">
        <v>42682</v>
      </c>
      <c r="G12" s="172" t="s">
        <v>143</v>
      </c>
      <c r="H12" s="172" t="s">
        <v>155</v>
      </c>
      <c r="I12" s="174">
        <v>12</v>
      </c>
      <c r="J12" s="172" t="s">
        <v>154</v>
      </c>
    </row>
    <row r="13" spans="1:10" ht="15">
      <c r="A13" s="172">
        <v>6</v>
      </c>
      <c r="B13" s="173">
        <v>42656</v>
      </c>
      <c r="C13" s="173">
        <v>42662</v>
      </c>
      <c r="D13" s="174">
        <v>3</v>
      </c>
      <c r="E13" s="173">
        <v>42656</v>
      </c>
      <c r="F13" s="173">
        <v>42664</v>
      </c>
      <c r="G13" s="172" t="s">
        <v>145</v>
      </c>
      <c r="H13" s="172" t="s">
        <v>155</v>
      </c>
      <c r="I13" s="174">
        <v>5</v>
      </c>
      <c r="J13" s="172" t="s">
        <v>154</v>
      </c>
    </row>
    <row r="14" spans="1:10" ht="15">
      <c r="A14" s="172">
        <v>7</v>
      </c>
      <c r="B14" s="173">
        <v>42657</v>
      </c>
      <c r="C14" s="173">
        <v>42664</v>
      </c>
      <c r="D14" s="174">
        <v>4</v>
      </c>
      <c r="E14" s="173">
        <v>42657</v>
      </c>
      <c r="F14" s="173">
        <v>42664</v>
      </c>
      <c r="G14" s="172" t="s">
        <v>143</v>
      </c>
      <c r="H14" s="172" t="s">
        <v>77</v>
      </c>
      <c r="I14" s="174">
        <v>4</v>
      </c>
      <c r="J14" s="172" t="s">
        <v>154</v>
      </c>
    </row>
    <row r="15" spans="1:10" ht="15">
      <c r="A15" s="172">
        <v>8</v>
      </c>
      <c r="B15" s="173">
        <v>42657</v>
      </c>
      <c r="C15" s="173">
        <v>42671</v>
      </c>
      <c r="D15" s="174">
        <v>9</v>
      </c>
      <c r="E15" s="173">
        <v>42657</v>
      </c>
      <c r="F15" s="173">
        <v>42675</v>
      </c>
      <c r="G15" s="172" t="s">
        <v>143</v>
      </c>
      <c r="H15" s="172" t="s">
        <v>77</v>
      </c>
      <c r="I15" s="174">
        <v>11</v>
      </c>
      <c r="J15" s="172" t="s">
        <v>154</v>
      </c>
    </row>
    <row r="16" spans="1:10" ht="15">
      <c r="A16" s="172">
        <v>9</v>
      </c>
      <c r="B16" s="173">
        <v>42657</v>
      </c>
      <c r="C16" s="173">
        <v>42671</v>
      </c>
      <c r="D16" s="174">
        <v>9</v>
      </c>
      <c r="E16" s="173">
        <v>42657</v>
      </c>
      <c r="F16" s="173">
        <v>42674</v>
      </c>
      <c r="G16" s="172" t="s">
        <v>145</v>
      </c>
      <c r="H16" s="172" t="s">
        <v>155</v>
      </c>
      <c r="I16" s="174">
        <v>10</v>
      </c>
      <c r="J16" s="172" t="s">
        <v>154</v>
      </c>
    </row>
    <row r="17" spans="1:10" ht="15">
      <c r="A17" s="172">
        <v>10</v>
      </c>
      <c r="B17" s="173">
        <v>42661</v>
      </c>
      <c r="C17" s="173">
        <v>42664</v>
      </c>
      <c r="D17" s="174">
        <v>3</v>
      </c>
      <c r="E17" s="173">
        <v>42662</v>
      </c>
      <c r="F17" s="173">
        <v>42667</v>
      </c>
      <c r="G17" s="172" t="s">
        <v>145</v>
      </c>
      <c r="H17" s="172" t="s">
        <v>155</v>
      </c>
      <c r="I17" s="174">
        <v>3</v>
      </c>
      <c r="J17" s="172" t="s">
        <v>154</v>
      </c>
    </row>
    <row r="18" spans="1:10" ht="15">
      <c r="A18" s="172">
        <v>11</v>
      </c>
      <c r="B18" s="173">
        <v>42661</v>
      </c>
      <c r="C18" s="173">
        <v>42675</v>
      </c>
      <c r="D18" s="174">
        <v>10</v>
      </c>
      <c r="E18" s="173">
        <v>42662</v>
      </c>
      <c r="F18" s="173">
        <v>42667</v>
      </c>
      <c r="G18" s="172" t="s">
        <v>145</v>
      </c>
      <c r="H18" s="172" t="s">
        <v>155</v>
      </c>
      <c r="I18" s="174">
        <v>3</v>
      </c>
      <c r="J18" s="172" t="s">
        <v>154</v>
      </c>
    </row>
    <row r="19" spans="1:10" ht="15">
      <c r="A19" s="172">
        <v>12</v>
      </c>
      <c r="B19" s="173">
        <v>42662</v>
      </c>
      <c r="C19" s="173">
        <v>42675</v>
      </c>
      <c r="D19" s="174">
        <v>9</v>
      </c>
      <c r="E19" s="173">
        <v>42662</v>
      </c>
      <c r="F19" s="173">
        <v>42676</v>
      </c>
      <c r="G19" s="172" t="s">
        <v>143</v>
      </c>
      <c r="H19" s="172" t="s">
        <v>77</v>
      </c>
      <c r="I19" s="174">
        <v>11</v>
      </c>
      <c r="J19" s="172" t="s">
        <v>154</v>
      </c>
    </row>
    <row r="20" spans="1:10" ht="15">
      <c r="A20" s="172">
        <v>13</v>
      </c>
      <c r="B20" s="173">
        <v>42667</v>
      </c>
      <c r="C20" s="173">
        <v>42675</v>
      </c>
      <c r="D20" s="174">
        <v>6</v>
      </c>
      <c r="E20" s="173">
        <v>42606</v>
      </c>
      <c r="F20" s="173">
        <v>42675</v>
      </c>
      <c r="G20" s="172" t="s">
        <v>143</v>
      </c>
      <c r="H20" s="172" t="s">
        <v>77</v>
      </c>
      <c r="I20" s="174">
        <v>6</v>
      </c>
      <c r="J20" s="172" t="s">
        <v>154</v>
      </c>
    </row>
    <row r="21" spans="1:10" ht="15">
      <c r="A21" s="172">
        <v>14</v>
      </c>
      <c r="B21" s="173">
        <v>42669</v>
      </c>
      <c r="C21" s="173">
        <v>42669</v>
      </c>
      <c r="D21" s="174">
        <v>1</v>
      </c>
      <c r="E21" s="173">
        <v>42669</v>
      </c>
      <c r="F21" s="173">
        <v>42682</v>
      </c>
      <c r="G21" s="172" t="s">
        <v>145</v>
      </c>
      <c r="H21" s="172" t="s">
        <v>155</v>
      </c>
      <c r="I21" s="174">
        <v>9</v>
      </c>
      <c r="J21" s="172" t="s">
        <v>154</v>
      </c>
    </row>
    <row r="22" spans="1:10" ht="15">
      <c r="A22" s="172">
        <v>15</v>
      </c>
      <c r="B22" s="173">
        <v>42670</v>
      </c>
      <c r="C22" s="173">
        <v>42685</v>
      </c>
      <c r="D22" s="174">
        <v>9</v>
      </c>
      <c r="E22" s="173">
        <v>42674</v>
      </c>
      <c r="F22" s="173">
        <v>42681</v>
      </c>
      <c r="G22" s="172" t="s">
        <v>143</v>
      </c>
      <c r="H22" s="172" t="s">
        <v>77</v>
      </c>
      <c r="I22" s="174">
        <v>7</v>
      </c>
      <c r="J22" s="172" t="s">
        <v>154</v>
      </c>
    </row>
    <row r="23" spans="1:10" ht="15">
      <c r="A23" s="172">
        <v>16</v>
      </c>
      <c r="B23" s="284"/>
      <c r="C23" s="284"/>
      <c r="D23" s="284"/>
      <c r="E23" s="173">
        <v>42650</v>
      </c>
      <c r="F23" s="173">
        <v>42650</v>
      </c>
      <c r="G23" s="172" t="s">
        <v>146</v>
      </c>
      <c r="H23" s="172" t="s">
        <v>79</v>
      </c>
      <c r="I23" s="174">
        <v>1</v>
      </c>
      <c r="J23" s="172" t="s">
        <v>154</v>
      </c>
    </row>
    <row r="24" spans="1:10" ht="15">
      <c r="A24" s="172">
        <v>17</v>
      </c>
      <c r="B24" s="284"/>
      <c r="C24" s="284"/>
      <c r="D24" s="284"/>
      <c r="E24" s="173">
        <v>42655</v>
      </c>
      <c r="F24" s="173">
        <v>42655</v>
      </c>
      <c r="G24" s="172" t="s">
        <v>146</v>
      </c>
      <c r="H24" s="172" t="s">
        <v>95</v>
      </c>
      <c r="I24" s="174">
        <v>1</v>
      </c>
      <c r="J24" s="172" t="s">
        <v>154</v>
      </c>
    </row>
    <row r="25" spans="1:10" ht="15">
      <c r="A25" s="172">
        <v>18</v>
      </c>
      <c r="B25" s="284"/>
      <c r="C25" s="284"/>
      <c r="D25" s="284"/>
      <c r="E25" s="173">
        <v>42662</v>
      </c>
      <c r="F25" s="173">
        <v>42662</v>
      </c>
      <c r="G25" s="172" t="s">
        <v>146</v>
      </c>
      <c r="H25" s="172" t="s">
        <v>97</v>
      </c>
      <c r="I25" s="174">
        <v>1</v>
      </c>
      <c r="J25" s="172" t="s">
        <v>154</v>
      </c>
    </row>
    <row r="26" spans="1:10" ht="15">
      <c r="A26" s="172">
        <v>19</v>
      </c>
      <c r="B26" s="284"/>
      <c r="C26" s="284"/>
      <c r="D26" s="284"/>
      <c r="E26" s="173">
        <v>42662</v>
      </c>
      <c r="F26" s="173">
        <v>42662</v>
      </c>
      <c r="G26" s="172" t="s">
        <v>146</v>
      </c>
      <c r="H26" s="172" t="s">
        <v>79</v>
      </c>
      <c r="I26" s="174">
        <v>1</v>
      </c>
      <c r="J26" s="172" t="s">
        <v>154</v>
      </c>
    </row>
    <row r="27" spans="1:10" ht="15">
      <c r="A27" s="172">
        <v>20</v>
      </c>
      <c r="B27" s="284"/>
      <c r="C27" s="284"/>
      <c r="D27" s="284"/>
      <c r="E27" s="173">
        <v>42662</v>
      </c>
      <c r="F27" s="173">
        <v>42664</v>
      </c>
      <c r="G27" s="172" t="s">
        <v>156</v>
      </c>
      <c r="H27" s="172" t="s">
        <v>79</v>
      </c>
      <c r="I27" s="174">
        <v>1</v>
      </c>
      <c r="J27" s="172" t="s">
        <v>93</v>
      </c>
    </row>
    <row r="28" spans="1:10" ht="15">
      <c r="A28" s="172">
        <v>21</v>
      </c>
      <c r="B28" s="284"/>
      <c r="C28" s="284"/>
      <c r="D28" s="284"/>
      <c r="E28" s="173">
        <v>42662</v>
      </c>
      <c r="F28" s="173">
        <v>42664</v>
      </c>
      <c r="G28" s="172" t="s">
        <v>156</v>
      </c>
      <c r="H28" s="172" t="s">
        <v>79</v>
      </c>
      <c r="I28" s="174">
        <v>1</v>
      </c>
      <c r="J28" s="172" t="s">
        <v>93</v>
      </c>
    </row>
    <row r="29" spans="1:10" ht="15">
      <c r="A29" s="172">
        <v>22</v>
      </c>
      <c r="B29" s="284"/>
      <c r="C29" s="284"/>
      <c r="D29" s="284"/>
      <c r="E29" s="173">
        <v>42663</v>
      </c>
      <c r="F29" s="173">
        <v>42664</v>
      </c>
      <c r="G29" s="172" t="s">
        <v>144</v>
      </c>
      <c r="H29" s="172" t="s">
        <v>79</v>
      </c>
      <c r="I29" s="174">
        <v>1</v>
      </c>
      <c r="J29" s="172" t="s">
        <v>93</v>
      </c>
    </row>
    <row r="30" spans="1:10" ht="15">
      <c r="A30" s="172">
        <v>23</v>
      </c>
      <c r="B30" s="284"/>
      <c r="C30" s="284"/>
      <c r="D30" s="284"/>
      <c r="E30" s="173">
        <v>42667</v>
      </c>
      <c r="F30" s="173">
        <v>42667</v>
      </c>
      <c r="G30" s="172" t="s">
        <v>144</v>
      </c>
      <c r="H30" s="172" t="s">
        <v>92</v>
      </c>
      <c r="I30" s="174">
        <v>1</v>
      </c>
      <c r="J30" s="172" t="s">
        <v>93</v>
      </c>
    </row>
    <row r="31" spans="1:10" ht="15">
      <c r="A31" s="172">
        <v>24</v>
      </c>
      <c r="B31" s="284"/>
      <c r="C31" s="284"/>
      <c r="D31" s="284"/>
      <c r="E31" s="173">
        <v>42668</v>
      </c>
      <c r="F31" s="173">
        <v>42668</v>
      </c>
      <c r="G31" s="172" t="s">
        <v>156</v>
      </c>
      <c r="H31" s="172" t="s">
        <v>79</v>
      </c>
      <c r="I31" s="174">
        <v>1</v>
      </c>
      <c r="J31" s="172" t="s">
        <v>93</v>
      </c>
    </row>
    <row r="32" spans="1:10" ht="15">
      <c r="A32" s="172">
        <v>25</v>
      </c>
      <c r="B32" s="284"/>
      <c r="C32" s="284"/>
      <c r="D32" s="284"/>
      <c r="E32" s="173">
        <v>42668</v>
      </c>
      <c r="F32" s="173">
        <v>42668</v>
      </c>
      <c r="G32" s="172" t="s">
        <v>144</v>
      </c>
      <c r="H32" s="172" t="s">
        <v>79</v>
      </c>
      <c r="I32" s="174">
        <v>1</v>
      </c>
      <c r="J32" s="172" t="s">
        <v>93</v>
      </c>
    </row>
    <row r="33" spans="1:10" ht="15">
      <c r="A33" s="172">
        <v>26</v>
      </c>
      <c r="B33" s="284"/>
      <c r="C33" s="284"/>
      <c r="D33" s="284"/>
      <c r="E33" s="173">
        <v>42668</v>
      </c>
      <c r="F33" s="173">
        <v>42668</v>
      </c>
      <c r="G33" s="172" t="s">
        <v>144</v>
      </c>
      <c r="H33" s="172" t="s">
        <v>79</v>
      </c>
      <c r="I33" s="174">
        <v>1</v>
      </c>
      <c r="J33" s="172" t="s">
        <v>93</v>
      </c>
    </row>
    <row r="34" spans="1:10" ht="15">
      <c r="A34" s="172">
        <v>27</v>
      </c>
      <c r="B34" s="284"/>
      <c r="C34" s="284"/>
      <c r="D34" s="284"/>
      <c r="E34" s="173">
        <v>42669</v>
      </c>
      <c r="F34" s="173">
        <v>42669</v>
      </c>
      <c r="G34" s="172" t="s">
        <v>144</v>
      </c>
      <c r="H34" s="172" t="s">
        <v>147</v>
      </c>
      <c r="I34" s="174">
        <v>1</v>
      </c>
      <c r="J34" s="172" t="s">
        <v>93</v>
      </c>
    </row>
    <row r="35" spans="1:10" ht="15">
      <c r="A35" s="172">
        <v>28</v>
      </c>
      <c r="B35" s="284"/>
      <c r="C35" s="284"/>
      <c r="D35" s="284"/>
      <c r="E35" s="173">
        <v>42674</v>
      </c>
      <c r="F35" s="173">
        <v>42674</v>
      </c>
      <c r="G35" s="172" t="s">
        <v>157</v>
      </c>
      <c r="H35" s="172" t="s">
        <v>86</v>
      </c>
      <c r="I35" s="174">
        <v>1</v>
      </c>
      <c r="J35" s="172" t="s">
        <v>93</v>
      </c>
    </row>
    <row r="36" spans="1:10" ht="15">
      <c r="A36" s="172">
        <v>29</v>
      </c>
      <c r="B36" s="284"/>
      <c r="C36" s="284"/>
      <c r="D36" s="284"/>
      <c r="E36" s="173">
        <v>42674</v>
      </c>
      <c r="F36" s="173">
        <v>42674</v>
      </c>
      <c r="G36" s="172" t="s">
        <v>158</v>
      </c>
      <c r="H36" s="172" t="s">
        <v>92</v>
      </c>
      <c r="I36" s="174">
        <v>1</v>
      </c>
      <c r="J36" s="172" t="s">
        <v>93</v>
      </c>
    </row>
    <row r="37" spans="1:10" ht="11.25">
      <c r="A37" s="175"/>
      <c r="B37" s="175"/>
      <c r="C37" s="175"/>
      <c r="D37" s="175"/>
      <c r="E37" s="176"/>
      <c r="F37" s="176"/>
      <c r="G37" s="177"/>
      <c r="H37" s="177"/>
      <c r="I37" s="177"/>
      <c r="J37" s="177"/>
    </row>
    <row r="38" spans="1:10" ht="11.25">
      <c r="A38" s="177"/>
      <c r="B38" s="175"/>
      <c r="C38" s="175"/>
      <c r="D38" s="175"/>
      <c r="E38" s="176"/>
      <c r="F38" s="176"/>
      <c r="G38" s="177"/>
      <c r="H38" s="177"/>
      <c r="I38" s="177"/>
      <c r="J38" s="177"/>
    </row>
    <row r="39" spans="1:10" ht="11.25">
      <c r="A39" s="175"/>
      <c r="B39" s="175"/>
      <c r="C39" s="175"/>
      <c r="D39" s="175"/>
      <c r="E39" s="176"/>
      <c r="F39" s="176"/>
      <c r="G39" s="177"/>
      <c r="H39" s="177"/>
      <c r="I39" s="177"/>
      <c r="J39" s="177"/>
    </row>
    <row r="40" spans="1:10" ht="11.25">
      <c r="A40" s="177"/>
      <c r="B40" s="175"/>
      <c r="C40" s="175"/>
      <c r="D40" s="175"/>
      <c r="E40" s="176"/>
      <c r="F40" s="176"/>
      <c r="G40" s="177"/>
      <c r="H40" s="177"/>
      <c r="I40" s="177"/>
      <c r="J40" s="177"/>
    </row>
    <row r="41" spans="1:10" ht="11.25">
      <c r="A41" s="175"/>
      <c r="B41" s="175"/>
      <c r="C41" s="175"/>
      <c r="D41" s="175"/>
      <c r="E41" s="176"/>
      <c r="F41" s="176"/>
      <c r="G41" s="177"/>
      <c r="H41" s="177"/>
      <c r="I41" s="177"/>
      <c r="J41" s="177"/>
    </row>
    <row r="42" spans="1:10" ht="11.25">
      <c r="A42" s="177"/>
      <c r="B42" s="175"/>
      <c r="C42" s="175"/>
      <c r="D42" s="175"/>
      <c r="E42" s="176"/>
      <c r="F42" s="176"/>
      <c r="G42" s="177"/>
      <c r="H42" s="177"/>
      <c r="I42" s="177"/>
      <c r="J42" s="177"/>
    </row>
  </sheetData>
  <sheetProtection/>
  <mergeCells count="8">
    <mergeCell ref="B23:D36"/>
    <mergeCell ref="C1:J1"/>
    <mergeCell ref="B2:J2"/>
    <mergeCell ref="B3:J3"/>
    <mergeCell ref="B4:J4"/>
    <mergeCell ref="A6:A7"/>
    <mergeCell ref="B6:D6"/>
    <mergeCell ref="E6:J6"/>
  </mergeCells>
  <dataValidations count="1">
    <dataValidation type="list" allowBlank="1" sqref="G38">
      <formula1>tipologia</formula1>
    </dataValidation>
  </dataValidations>
  <hyperlinks>
    <hyperlink ref="A2" location="'Consolidado IDEP'!A1" display="INICI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58"/>
  <sheetViews>
    <sheetView showGridLines="0" tabSelected="1" view="pageBreakPreview" zoomScale="70" zoomScaleNormal="80" zoomScaleSheetLayoutView="70" zoomScalePageLayoutView="0" workbookViewId="0" topLeftCell="A13">
      <selection activeCell="E31" sqref="E31:F31"/>
    </sheetView>
  </sheetViews>
  <sheetFormatPr defaultColWidth="11.421875" defaultRowHeight="15"/>
  <cols>
    <col min="1" max="1" width="7.7109375" style="93" customWidth="1"/>
    <col min="2" max="2" width="27.57421875" style="93" customWidth="1"/>
    <col min="3" max="3" width="11.421875" style="93" customWidth="1"/>
    <col min="4" max="5" width="13.28125" style="93" customWidth="1"/>
    <col min="6" max="6" width="10.28125" style="93" customWidth="1"/>
    <col min="7" max="7" width="12.7109375" style="93" customWidth="1"/>
    <col min="8" max="8" width="14.57421875" style="93" customWidth="1"/>
    <col min="9" max="9" width="15.140625" style="93" customWidth="1"/>
    <col min="10" max="16384" width="11.421875" style="93" customWidth="1"/>
  </cols>
  <sheetData>
    <row r="1" spans="1:21" ht="12.75" customHeight="1">
      <c r="A1" s="90"/>
      <c r="B1" s="91"/>
      <c r="C1" s="91"/>
      <c r="D1" s="91"/>
      <c r="E1" s="91"/>
      <c r="F1" s="91"/>
      <c r="G1" s="91"/>
      <c r="H1" s="91"/>
      <c r="I1" s="91"/>
      <c r="J1" s="91"/>
      <c r="K1" s="91"/>
      <c r="L1" s="91"/>
      <c r="M1" s="91"/>
      <c r="N1" s="91"/>
      <c r="O1" s="91"/>
      <c r="P1" s="91"/>
      <c r="Q1" s="91"/>
      <c r="R1" s="144"/>
      <c r="S1" s="144"/>
      <c r="T1" s="145"/>
      <c r="U1" s="92"/>
    </row>
    <row r="2" spans="1:21" s="95" customFormat="1" ht="12.75">
      <c r="A2" s="146"/>
      <c r="B2" s="94"/>
      <c r="C2" s="94"/>
      <c r="N2" s="94"/>
      <c r="O2" s="94"/>
      <c r="P2" s="94"/>
      <c r="Q2" s="94"/>
      <c r="R2" s="94"/>
      <c r="S2" s="94"/>
      <c r="T2" s="147"/>
      <c r="U2" s="94"/>
    </row>
    <row r="3" spans="1:21" s="95" customFormat="1" ht="12.75">
      <c r="A3" s="146"/>
      <c r="B3" s="94"/>
      <c r="C3" s="94"/>
      <c r="N3" s="94"/>
      <c r="O3" s="94"/>
      <c r="P3" s="94"/>
      <c r="Q3" s="94"/>
      <c r="R3" s="94"/>
      <c r="S3" s="94"/>
      <c r="T3" s="147"/>
      <c r="U3" s="94"/>
    </row>
    <row r="4" spans="1:21" s="95" customFormat="1" ht="12.75">
      <c r="A4" s="146"/>
      <c r="B4" s="94"/>
      <c r="C4" s="94"/>
      <c r="N4" s="94"/>
      <c r="O4" s="94"/>
      <c r="P4" s="94"/>
      <c r="Q4" s="94"/>
      <c r="R4" s="94"/>
      <c r="S4" s="94"/>
      <c r="T4" s="147"/>
      <c r="U4" s="94"/>
    </row>
    <row r="5" spans="1:21" ht="12.75">
      <c r="A5" s="129"/>
      <c r="B5" s="96"/>
      <c r="C5" s="96"/>
      <c r="D5" s="96"/>
      <c r="E5" s="96"/>
      <c r="F5" s="96"/>
      <c r="G5" s="96"/>
      <c r="H5" s="96"/>
      <c r="I5" s="96"/>
      <c r="J5" s="96"/>
      <c r="K5" s="96"/>
      <c r="L5" s="96"/>
      <c r="M5" s="96"/>
      <c r="N5" s="96"/>
      <c r="O5" s="96"/>
      <c r="P5" s="96"/>
      <c r="Q5" s="96"/>
      <c r="R5" s="97"/>
      <c r="S5" s="97"/>
      <c r="T5" s="148"/>
      <c r="U5" s="92"/>
    </row>
    <row r="6" spans="1:21" ht="12.75">
      <c r="A6" s="129"/>
      <c r="B6" s="96"/>
      <c r="C6" s="96"/>
      <c r="D6" s="96"/>
      <c r="E6" s="252" t="s">
        <v>108</v>
      </c>
      <c r="F6" s="252"/>
      <c r="G6" s="252"/>
      <c r="H6" s="252"/>
      <c r="I6" s="252"/>
      <c r="J6" s="252"/>
      <c r="K6" s="252"/>
      <c r="L6" s="252"/>
      <c r="M6" s="252"/>
      <c r="N6" s="252"/>
      <c r="O6" s="96"/>
      <c r="P6" s="96"/>
      <c r="Q6" s="96"/>
      <c r="R6" s="97"/>
      <c r="S6" s="97"/>
      <c r="T6" s="148"/>
      <c r="U6" s="92"/>
    </row>
    <row r="7" spans="1:21" ht="12.75">
      <c r="A7" s="129"/>
      <c r="B7" s="96"/>
      <c r="C7" s="96"/>
      <c r="D7" s="96"/>
      <c r="E7" s="252" t="s">
        <v>109</v>
      </c>
      <c r="F7" s="252"/>
      <c r="G7" s="252"/>
      <c r="H7" s="252"/>
      <c r="I7" s="252"/>
      <c r="J7" s="252"/>
      <c r="K7" s="252"/>
      <c r="L7" s="252"/>
      <c r="M7" s="252"/>
      <c r="N7" s="252"/>
      <c r="O7" s="96"/>
      <c r="P7" s="96"/>
      <c r="Q7" s="96"/>
      <c r="R7" s="97"/>
      <c r="S7" s="97"/>
      <c r="T7" s="148"/>
      <c r="U7" s="92"/>
    </row>
    <row r="8" spans="1:21" ht="12.75" customHeight="1">
      <c r="A8" s="98"/>
      <c r="B8" s="96"/>
      <c r="C8" s="99"/>
      <c r="D8" s="99"/>
      <c r="E8" s="253" t="s">
        <v>153</v>
      </c>
      <c r="F8" s="253"/>
      <c r="G8" s="253"/>
      <c r="H8" s="253"/>
      <c r="I8" s="253"/>
      <c r="J8" s="253"/>
      <c r="K8" s="253"/>
      <c r="L8" s="253"/>
      <c r="M8" s="253"/>
      <c r="N8" s="253"/>
      <c r="O8" s="100"/>
      <c r="P8" s="100"/>
      <c r="Q8" s="100"/>
      <c r="R8" s="100"/>
      <c r="S8" s="100"/>
      <c r="T8" s="149"/>
      <c r="U8" s="92"/>
    </row>
    <row r="9" spans="1:21" ht="15">
      <c r="A9" s="98"/>
      <c r="B9" s="96"/>
      <c r="C9" s="101"/>
      <c r="D9" s="101"/>
      <c r="E9" s="101"/>
      <c r="F9" s="101"/>
      <c r="G9" s="254"/>
      <c r="H9" s="254"/>
      <c r="I9" s="254"/>
      <c r="J9" s="254"/>
      <c r="K9" s="254"/>
      <c r="L9" s="254"/>
      <c r="M9" s="254"/>
      <c r="N9" s="100"/>
      <c r="O9" s="100"/>
      <c r="P9" s="96"/>
      <c r="Q9" s="96"/>
      <c r="R9" s="96"/>
      <c r="S9" s="96"/>
      <c r="T9" s="149"/>
      <c r="U9" s="143"/>
    </row>
    <row r="10" spans="1:21" ht="13.5" thickBot="1">
      <c r="A10" s="98"/>
      <c r="B10" s="103"/>
      <c r="C10" s="100"/>
      <c r="D10" s="100"/>
      <c r="E10" s="100"/>
      <c r="F10" s="100"/>
      <c r="G10" s="100"/>
      <c r="H10" s="100"/>
      <c r="I10" s="100"/>
      <c r="J10" s="104"/>
      <c r="K10" s="100"/>
      <c r="L10" s="100"/>
      <c r="M10" s="100"/>
      <c r="N10" s="100"/>
      <c r="O10" s="102"/>
      <c r="P10" s="102"/>
      <c r="Q10" s="102"/>
      <c r="R10" s="102"/>
      <c r="S10" s="102"/>
      <c r="T10" s="150"/>
      <c r="U10" s="92"/>
    </row>
    <row r="11" spans="1:21" ht="24" customHeight="1" thickBot="1">
      <c r="A11" s="204" t="s">
        <v>112</v>
      </c>
      <c r="B11" s="205"/>
      <c r="C11" s="205"/>
      <c r="D11" s="205"/>
      <c r="E11" s="205"/>
      <c r="F11" s="205"/>
      <c r="G11" s="205"/>
      <c r="H11" s="205"/>
      <c r="I11" s="205"/>
      <c r="J11" s="205"/>
      <c r="K11" s="205"/>
      <c r="L11" s="205"/>
      <c r="M11" s="205"/>
      <c r="N11" s="205"/>
      <c r="O11" s="205"/>
      <c r="P11" s="205"/>
      <c r="Q11" s="205"/>
      <c r="R11" s="205"/>
      <c r="S11" s="205"/>
      <c r="T11" s="206"/>
      <c r="U11" s="92"/>
    </row>
    <row r="12" spans="1:21" ht="13.5" thickBot="1">
      <c r="A12" s="105"/>
      <c r="B12" s="106"/>
      <c r="C12" s="107"/>
      <c r="D12" s="107"/>
      <c r="E12" s="107"/>
      <c r="F12" s="107"/>
      <c r="G12" s="107"/>
      <c r="H12" s="107"/>
      <c r="I12" s="107"/>
      <c r="J12" s="108"/>
      <c r="K12" s="107"/>
      <c r="L12" s="107"/>
      <c r="M12" s="107"/>
      <c r="N12" s="107"/>
      <c r="O12" s="109"/>
      <c r="P12" s="109"/>
      <c r="Q12" s="109"/>
      <c r="R12" s="109"/>
      <c r="S12" s="109"/>
      <c r="T12" s="151"/>
      <c r="U12" s="92"/>
    </row>
    <row r="13" spans="1:21" ht="34.5" customHeight="1" thickBot="1">
      <c r="A13" s="98"/>
      <c r="B13" s="255" t="s">
        <v>113</v>
      </c>
      <c r="C13" s="256"/>
      <c r="D13" s="256"/>
      <c r="E13" s="256"/>
      <c r="F13" s="256"/>
      <c r="G13" s="257"/>
      <c r="H13" s="102"/>
      <c r="I13" s="100"/>
      <c r="J13" s="104"/>
      <c r="K13" s="100"/>
      <c r="L13" s="100"/>
      <c r="M13" s="100"/>
      <c r="N13" s="100"/>
      <c r="O13" s="102"/>
      <c r="P13" s="102"/>
      <c r="Q13" s="102"/>
      <c r="R13" s="102"/>
      <c r="S13" s="102"/>
      <c r="T13" s="150"/>
      <c r="U13" s="143"/>
    </row>
    <row r="14" spans="1:21" ht="27.75" customHeight="1" thickBot="1">
      <c r="A14" s="98"/>
      <c r="B14" s="258" t="s">
        <v>114</v>
      </c>
      <c r="C14" s="259"/>
      <c r="D14" s="260"/>
      <c r="E14" s="247" t="s">
        <v>5</v>
      </c>
      <c r="F14" s="248"/>
      <c r="G14" s="249"/>
      <c r="H14" s="110"/>
      <c r="I14" s="96"/>
      <c r="J14" s="96"/>
      <c r="K14" s="96"/>
      <c r="L14" s="111"/>
      <c r="M14" s="96"/>
      <c r="N14" s="96"/>
      <c r="O14" s="96"/>
      <c r="P14" s="96"/>
      <c r="Q14" s="96"/>
      <c r="R14" s="111"/>
      <c r="S14" s="110"/>
      <c r="T14" s="150"/>
      <c r="U14" s="143"/>
    </row>
    <row r="15" spans="1:21" ht="17.25" customHeight="1">
      <c r="A15" s="98"/>
      <c r="B15" s="221" t="s">
        <v>58</v>
      </c>
      <c r="C15" s="222"/>
      <c r="D15" s="223"/>
      <c r="E15" s="224">
        <v>10</v>
      </c>
      <c r="F15" s="225"/>
      <c r="G15" s="226"/>
      <c r="H15" s="112"/>
      <c r="I15" s="113"/>
      <c r="J15" s="114"/>
      <c r="K15" s="113"/>
      <c r="L15" s="100"/>
      <c r="M15" s="100"/>
      <c r="N15" s="102"/>
      <c r="O15" s="102"/>
      <c r="P15" s="102"/>
      <c r="Q15" s="102"/>
      <c r="R15" s="102"/>
      <c r="S15" s="102"/>
      <c r="T15" s="150"/>
      <c r="U15" s="92"/>
    </row>
    <row r="16" spans="1:21" ht="17.25" customHeight="1">
      <c r="A16" s="98"/>
      <c r="B16" s="227" t="s">
        <v>132</v>
      </c>
      <c r="C16" s="228"/>
      <c r="D16" s="229"/>
      <c r="E16" s="241">
        <v>1</v>
      </c>
      <c r="F16" s="242"/>
      <c r="G16" s="243"/>
      <c r="H16" s="110"/>
      <c r="I16" s="113"/>
      <c r="J16" s="114"/>
      <c r="K16" s="113"/>
      <c r="L16" s="100"/>
      <c r="M16" s="100"/>
      <c r="N16" s="102"/>
      <c r="O16" s="102"/>
      <c r="P16" s="102"/>
      <c r="Q16" s="102"/>
      <c r="R16" s="102"/>
      <c r="S16" s="102"/>
      <c r="T16" s="150"/>
      <c r="U16" s="92"/>
    </row>
    <row r="17" spans="1:21" ht="17.25" customHeight="1">
      <c r="A17" s="98"/>
      <c r="B17" s="230" t="s">
        <v>9</v>
      </c>
      <c r="C17" s="231"/>
      <c r="D17" s="232"/>
      <c r="E17" s="241">
        <v>16</v>
      </c>
      <c r="F17" s="242"/>
      <c r="G17" s="243"/>
      <c r="H17" s="96"/>
      <c r="I17" s="96"/>
      <c r="J17" s="96"/>
      <c r="K17" s="96"/>
      <c r="L17" s="111"/>
      <c r="M17" s="96"/>
      <c r="N17" s="96"/>
      <c r="O17" s="96"/>
      <c r="P17" s="96"/>
      <c r="Q17" s="96"/>
      <c r="R17" s="111"/>
      <c r="S17" s="102"/>
      <c r="T17" s="150"/>
      <c r="U17" s="92"/>
    </row>
    <row r="18" spans="1:21" ht="17.25" customHeight="1" thickBot="1">
      <c r="A18" s="98"/>
      <c r="B18" s="236" t="s">
        <v>148</v>
      </c>
      <c r="C18" s="237"/>
      <c r="D18" s="238"/>
      <c r="E18" s="244">
        <v>2</v>
      </c>
      <c r="F18" s="245"/>
      <c r="G18" s="246"/>
      <c r="H18" s="96"/>
      <c r="I18" s="96"/>
      <c r="J18" s="96"/>
      <c r="K18" s="96"/>
      <c r="L18" s="111"/>
      <c r="M18" s="96"/>
      <c r="N18" s="96"/>
      <c r="O18" s="96"/>
      <c r="P18" s="96"/>
      <c r="Q18" s="96"/>
      <c r="R18" s="111"/>
      <c r="S18" s="102"/>
      <c r="T18" s="150"/>
      <c r="U18" s="92"/>
    </row>
    <row r="19" spans="1:21" ht="32.25" customHeight="1" thickBot="1">
      <c r="A19" s="98"/>
      <c r="B19" s="233" t="s">
        <v>160</v>
      </c>
      <c r="C19" s="234"/>
      <c r="D19" s="235"/>
      <c r="E19" s="247">
        <f>SUM(E15:E18)</f>
        <v>29</v>
      </c>
      <c r="F19" s="248"/>
      <c r="G19" s="249"/>
      <c r="H19" s="100"/>
      <c r="I19" s="100"/>
      <c r="J19" s="104"/>
      <c r="K19" s="100"/>
      <c r="L19" s="100"/>
      <c r="M19" s="100"/>
      <c r="N19" s="100"/>
      <c r="O19" s="102"/>
      <c r="P19" s="102"/>
      <c r="Q19" s="102"/>
      <c r="R19" s="102"/>
      <c r="S19" s="102"/>
      <c r="T19" s="150"/>
      <c r="U19" s="92"/>
    </row>
    <row r="20" spans="1:21" ht="12" customHeight="1">
      <c r="A20" s="98"/>
      <c r="B20" s="96"/>
      <c r="C20" s="96"/>
      <c r="D20" s="96"/>
      <c r="E20" s="96"/>
      <c r="F20" s="92"/>
      <c r="G20" s="96"/>
      <c r="H20" s="100"/>
      <c r="I20" s="100"/>
      <c r="J20" s="104"/>
      <c r="K20" s="100"/>
      <c r="L20" s="100"/>
      <c r="M20" s="100"/>
      <c r="N20" s="100"/>
      <c r="O20" s="102"/>
      <c r="P20" s="102"/>
      <c r="Q20" s="102"/>
      <c r="R20" s="102"/>
      <c r="S20" s="102"/>
      <c r="T20" s="150"/>
      <c r="U20" s="92"/>
    </row>
    <row r="21" spans="1:21" ht="12" customHeight="1">
      <c r="A21" s="98"/>
      <c r="B21" s="96"/>
      <c r="C21" s="96"/>
      <c r="D21" s="96"/>
      <c r="E21" s="96"/>
      <c r="F21" s="96"/>
      <c r="G21" s="96"/>
      <c r="H21" s="100"/>
      <c r="I21" s="100"/>
      <c r="J21" s="104"/>
      <c r="K21" s="100"/>
      <c r="L21" s="100"/>
      <c r="M21" s="100"/>
      <c r="N21" s="96"/>
      <c r="O21" s="96"/>
      <c r="P21" s="96"/>
      <c r="Q21" s="96"/>
      <c r="R21" s="111"/>
      <c r="S21" s="102"/>
      <c r="T21" s="150"/>
      <c r="U21" s="92"/>
    </row>
    <row r="22" spans="1:21" ht="12" customHeight="1" thickBot="1">
      <c r="A22" s="115"/>
      <c r="B22" s="116"/>
      <c r="C22" s="117"/>
      <c r="D22" s="117"/>
      <c r="E22" s="117"/>
      <c r="F22" s="117"/>
      <c r="G22" s="117"/>
      <c r="H22" s="117"/>
      <c r="I22" s="117"/>
      <c r="J22" s="118"/>
      <c r="K22" s="117"/>
      <c r="L22" s="117"/>
      <c r="M22" s="117"/>
      <c r="N22" s="117"/>
      <c r="O22" s="119"/>
      <c r="P22" s="119"/>
      <c r="Q22" s="119"/>
      <c r="R22" s="119"/>
      <c r="S22" s="207"/>
      <c r="T22" s="208"/>
      <c r="U22" s="92"/>
    </row>
    <row r="23" spans="1:21" ht="24.75" customHeight="1" thickBot="1">
      <c r="A23" s="204" t="s">
        <v>110</v>
      </c>
      <c r="B23" s="205"/>
      <c r="C23" s="205"/>
      <c r="D23" s="205"/>
      <c r="E23" s="205"/>
      <c r="F23" s="205"/>
      <c r="G23" s="205"/>
      <c r="H23" s="205"/>
      <c r="I23" s="205"/>
      <c r="J23" s="205"/>
      <c r="K23" s="205"/>
      <c r="L23" s="205"/>
      <c r="M23" s="205"/>
      <c r="N23" s="205"/>
      <c r="O23" s="205"/>
      <c r="P23" s="205"/>
      <c r="Q23" s="205"/>
      <c r="R23" s="205"/>
      <c r="S23" s="205"/>
      <c r="T23" s="206"/>
      <c r="U23" s="92"/>
    </row>
    <row r="24" spans="1:21" ht="13.5" thickBot="1">
      <c r="A24" s="129"/>
      <c r="B24" s="212"/>
      <c r="C24" s="212"/>
      <c r="D24" s="212"/>
      <c r="E24" s="212"/>
      <c r="F24" s="212"/>
      <c r="G24" s="212"/>
      <c r="H24" s="96"/>
      <c r="I24" s="96"/>
      <c r="J24" s="96"/>
      <c r="K24" s="96"/>
      <c r="L24" s="96"/>
      <c r="M24" s="96"/>
      <c r="N24" s="96"/>
      <c r="O24" s="96"/>
      <c r="P24" s="96"/>
      <c r="Q24" s="120"/>
      <c r="R24" s="120"/>
      <c r="S24" s="96"/>
      <c r="T24" s="152"/>
      <c r="U24" s="92"/>
    </row>
    <row r="25" spans="1:21" s="124" customFormat="1" ht="33" customHeight="1" thickBot="1">
      <c r="A25" s="153"/>
      <c r="B25" s="213" t="s">
        <v>115</v>
      </c>
      <c r="C25" s="214"/>
      <c r="D25" s="214"/>
      <c r="E25" s="214"/>
      <c r="F25" s="214"/>
      <c r="G25" s="122"/>
      <c r="H25" s="120" t="s">
        <v>116</v>
      </c>
      <c r="I25" s="123" t="str">
        <f>+K27</f>
        <v>SGA</v>
      </c>
      <c r="J25" s="120" t="s">
        <v>117</v>
      </c>
      <c r="K25" s="120" t="s">
        <v>117</v>
      </c>
      <c r="L25" s="120" t="s">
        <v>117</v>
      </c>
      <c r="M25" s="120" t="s">
        <v>117</v>
      </c>
      <c r="N25" s="120" t="s">
        <v>117</v>
      </c>
      <c r="O25" s="120" t="s">
        <v>117</v>
      </c>
      <c r="P25" s="121"/>
      <c r="Q25" s="120"/>
      <c r="R25" s="120"/>
      <c r="S25" s="121"/>
      <c r="T25" s="154"/>
      <c r="U25" s="143"/>
    </row>
    <row r="26" spans="1:21" s="124" customFormat="1" ht="29.25" customHeight="1" thickBot="1">
      <c r="A26" s="153"/>
      <c r="B26" s="215" t="s">
        <v>118</v>
      </c>
      <c r="C26" s="216"/>
      <c r="D26" s="217"/>
      <c r="E26" s="250" t="s">
        <v>5</v>
      </c>
      <c r="F26" s="251"/>
      <c r="G26" s="122"/>
      <c r="H26" s="120"/>
      <c r="I26" s="123"/>
      <c r="J26" s="120" t="s">
        <v>117</v>
      </c>
      <c r="K26" s="120" t="s">
        <v>117</v>
      </c>
      <c r="L26" s="120" t="s">
        <v>117</v>
      </c>
      <c r="M26" s="120" t="s">
        <v>117</v>
      </c>
      <c r="N26" s="120" t="s">
        <v>117</v>
      </c>
      <c r="O26" s="120" t="s">
        <v>117</v>
      </c>
      <c r="P26" s="121"/>
      <c r="Q26" s="120"/>
      <c r="R26" s="120"/>
      <c r="S26" s="121"/>
      <c r="T26" s="154"/>
      <c r="U26" s="143"/>
    </row>
    <row r="27" spans="1:21" ht="23.25" customHeight="1">
      <c r="A27" s="129"/>
      <c r="B27" s="218" t="s">
        <v>15</v>
      </c>
      <c r="C27" s="219"/>
      <c r="D27" s="220"/>
      <c r="E27" s="239">
        <v>8</v>
      </c>
      <c r="F27" s="240"/>
      <c r="G27" s="123"/>
      <c r="H27" s="120" t="s">
        <v>119</v>
      </c>
      <c r="I27" s="125" t="str">
        <f>+K28</f>
        <v>SGA</v>
      </c>
      <c r="J27" s="120" t="s">
        <v>117</v>
      </c>
      <c r="K27" s="120" t="s">
        <v>117</v>
      </c>
      <c r="L27" s="120" t="s">
        <v>117</v>
      </c>
      <c r="M27" s="120" t="s">
        <v>117</v>
      </c>
      <c r="N27" s="120" t="s">
        <v>117</v>
      </c>
      <c r="O27" s="120" t="s">
        <v>117</v>
      </c>
      <c r="P27" s="96"/>
      <c r="Q27" s="120"/>
      <c r="R27" s="120"/>
      <c r="S27" s="96"/>
      <c r="T27" s="152"/>
      <c r="U27" s="92"/>
    </row>
    <row r="28" spans="1:21" ht="23.25" customHeight="1">
      <c r="A28" s="129"/>
      <c r="B28" s="181" t="s">
        <v>18</v>
      </c>
      <c r="C28" s="182"/>
      <c r="D28" s="183"/>
      <c r="E28" s="196">
        <v>1</v>
      </c>
      <c r="F28" s="197"/>
      <c r="G28" s="123"/>
      <c r="H28" s="120" t="s">
        <v>117</v>
      </c>
      <c r="I28" s="125" t="str">
        <f>+K29</f>
        <v>SGA</v>
      </c>
      <c r="J28" s="120" t="s">
        <v>117</v>
      </c>
      <c r="K28" s="120" t="s">
        <v>117</v>
      </c>
      <c r="L28" s="120" t="s">
        <v>117</v>
      </c>
      <c r="M28" s="120" t="s">
        <v>117</v>
      </c>
      <c r="N28" s="120" t="s">
        <v>117</v>
      </c>
      <c r="O28" s="120" t="s">
        <v>117</v>
      </c>
      <c r="P28" s="96"/>
      <c r="Q28" s="120"/>
      <c r="R28" s="120"/>
      <c r="S28" s="96"/>
      <c r="T28" s="152"/>
      <c r="U28" s="92"/>
    </row>
    <row r="29" spans="1:21" ht="23.25" customHeight="1">
      <c r="A29" s="129"/>
      <c r="B29" s="178" t="s">
        <v>1</v>
      </c>
      <c r="C29" s="179"/>
      <c r="D29" s="180"/>
      <c r="E29" s="196">
        <v>1</v>
      </c>
      <c r="F29" s="197"/>
      <c r="G29" s="126"/>
      <c r="H29" s="120" t="s">
        <v>120</v>
      </c>
      <c r="I29" s="125" t="str">
        <f>+K30</f>
        <v>SGA</v>
      </c>
      <c r="J29" s="120" t="s">
        <v>117</v>
      </c>
      <c r="K29" s="120" t="s">
        <v>117</v>
      </c>
      <c r="L29" s="120" t="s">
        <v>117</v>
      </c>
      <c r="M29" s="120" t="s">
        <v>117</v>
      </c>
      <c r="N29" s="120" t="s">
        <v>117</v>
      </c>
      <c r="O29" s="120" t="s">
        <v>117</v>
      </c>
      <c r="P29" s="96"/>
      <c r="Q29" s="120"/>
      <c r="R29" s="120"/>
      <c r="S29" s="96"/>
      <c r="T29" s="152"/>
      <c r="U29" s="92"/>
    </row>
    <row r="30" spans="1:21" ht="23.25" customHeight="1">
      <c r="A30" s="129"/>
      <c r="B30" s="178" t="s">
        <v>19</v>
      </c>
      <c r="C30" s="179"/>
      <c r="D30" s="180"/>
      <c r="E30" s="196">
        <v>6</v>
      </c>
      <c r="F30" s="197"/>
      <c r="G30" s="123"/>
      <c r="H30" s="120" t="s">
        <v>122</v>
      </c>
      <c r="I30" s="125" t="str">
        <f>+N27</f>
        <v>SGA</v>
      </c>
      <c r="J30" s="120" t="s">
        <v>117</v>
      </c>
      <c r="K30" s="120" t="s">
        <v>117</v>
      </c>
      <c r="L30" s="120" t="s">
        <v>117</v>
      </c>
      <c r="M30" s="120" t="s">
        <v>117</v>
      </c>
      <c r="N30" s="120" t="s">
        <v>117</v>
      </c>
      <c r="O30" s="120" t="s">
        <v>117</v>
      </c>
      <c r="P30" s="96"/>
      <c r="Q30" s="96"/>
      <c r="R30" s="96"/>
      <c r="S30" s="96"/>
      <c r="T30" s="152"/>
      <c r="U30" s="92"/>
    </row>
    <row r="31" spans="1:21" ht="27" customHeight="1">
      <c r="A31" s="129"/>
      <c r="B31" s="178" t="s">
        <v>121</v>
      </c>
      <c r="C31" s="179"/>
      <c r="D31" s="180"/>
      <c r="E31" s="196">
        <v>2</v>
      </c>
      <c r="F31" s="197"/>
      <c r="G31" s="123"/>
      <c r="H31" s="120"/>
      <c r="I31" s="125"/>
      <c r="J31" s="120" t="s">
        <v>117</v>
      </c>
      <c r="K31" s="120" t="s">
        <v>117</v>
      </c>
      <c r="L31" s="120" t="s">
        <v>117</v>
      </c>
      <c r="M31" s="120" t="s">
        <v>117</v>
      </c>
      <c r="N31" s="120" t="s">
        <v>117</v>
      </c>
      <c r="O31" s="120" t="s">
        <v>117</v>
      </c>
      <c r="P31" s="96"/>
      <c r="Q31" s="96"/>
      <c r="R31" s="96"/>
      <c r="S31" s="96"/>
      <c r="T31" s="152"/>
      <c r="U31" s="92"/>
    </row>
    <row r="32" spans="1:21" ht="27" customHeight="1" thickBot="1">
      <c r="A32" s="129"/>
      <c r="B32" s="178" t="s">
        <v>123</v>
      </c>
      <c r="C32" s="179"/>
      <c r="D32" s="180"/>
      <c r="E32" s="196">
        <v>11</v>
      </c>
      <c r="F32" s="197"/>
      <c r="G32" s="123"/>
      <c r="H32" s="125"/>
      <c r="I32" s="125"/>
      <c r="J32" s="120"/>
      <c r="K32" s="120"/>
      <c r="L32" s="120"/>
      <c r="M32" s="120"/>
      <c r="N32" s="120"/>
      <c r="O32" s="120"/>
      <c r="P32" s="96"/>
      <c r="Q32" s="96"/>
      <c r="R32" s="96"/>
      <c r="S32" s="96"/>
      <c r="T32" s="152"/>
      <c r="U32" s="92"/>
    </row>
    <row r="33" spans="1:21" ht="21.75" customHeight="1">
      <c r="A33" s="129"/>
      <c r="B33" s="190" t="s">
        <v>115</v>
      </c>
      <c r="C33" s="191"/>
      <c r="D33" s="192"/>
      <c r="E33" s="198">
        <f>E27+E28+E29+E30+E31+E32</f>
        <v>29</v>
      </c>
      <c r="F33" s="199"/>
      <c r="G33" s="123"/>
      <c r="H33" s="120" t="s">
        <v>124</v>
      </c>
      <c r="I33" s="125" t="str">
        <f>+N28</f>
        <v>SGA</v>
      </c>
      <c r="J33" s="127"/>
      <c r="K33" s="127"/>
      <c r="L33" s="127"/>
      <c r="M33" s="211"/>
      <c r="N33" s="211"/>
      <c r="O33" s="211"/>
      <c r="P33" s="96"/>
      <c r="Q33" s="96"/>
      <c r="R33" s="96"/>
      <c r="S33" s="96"/>
      <c r="T33" s="152"/>
      <c r="U33" s="92"/>
    </row>
    <row r="34" spans="1:21" ht="21.75" customHeight="1" thickBot="1">
      <c r="A34" s="129"/>
      <c r="B34" s="193"/>
      <c r="C34" s="194"/>
      <c r="D34" s="195"/>
      <c r="E34" s="200"/>
      <c r="F34" s="201"/>
      <c r="G34" s="120">
        <v>3</v>
      </c>
      <c r="H34" s="120"/>
      <c r="I34" s="125"/>
      <c r="J34" s="127"/>
      <c r="K34" s="127"/>
      <c r="L34" s="127"/>
      <c r="M34" s="141"/>
      <c r="N34" s="141"/>
      <c r="O34" s="141"/>
      <c r="P34" s="96"/>
      <c r="Q34" s="96"/>
      <c r="R34" s="96"/>
      <c r="S34" s="96"/>
      <c r="T34" s="152"/>
      <c r="U34" s="92"/>
    </row>
    <row r="35" spans="1:21" ht="12" customHeight="1">
      <c r="A35" s="129"/>
      <c r="B35" s="142"/>
      <c r="C35" s="142"/>
      <c r="D35" s="142"/>
      <c r="E35" s="164"/>
      <c r="F35" s="142"/>
      <c r="G35" s="142"/>
      <c r="H35" s="120"/>
      <c r="I35" s="125"/>
      <c r="J35" s="127"/>
      <c r="K35" s="127"/>
      <c r="L35" s="127"/>
      <c r="M35" s="141"/>
      <c r="N35" s="141"/>
      <c r="O35" s="141"/>
      <c r="P35" s="96"/>
      <c r="Q35" s="96"/>
      <c r="R35" s="96"/>
      <c r="S35" s="96"/>
      <c r="T35" s="152"/>
      <c r="U35" s="92"/>
    </row>
    <row r="36" spans="1:21" ht="12" customHeight="1">
      <c r="A36" s="129"/>
      <c r="B36" s="142"/>
      <c r="C36" s="142"/>
      <c r="D36" s="142"/>
      <c r="E36" s="164"/>
      <c r="F36" s="142"/>
      <c r="G36" s="142"/>
      <c r="H36" s="96"/>
      <c r="I36" s="96"/>
      <c r="J36" s="127"/>
      <c r="K36" s="127"/>
      <c r="L36" s="127"/>
      <c r="M36" s="211"/>
      <c r="N36" s="211"/>
      <c r="O36" s="211"/>
      <c r="P36" s="96"/>
      <c r="Q36" s="96"/>
      <c r="R36" s="96"/>
      <c r="S36" s="96"/>
      <c r="T36" s="152"/>
      <c r="U36" s="92"/>
    </row>
    <row r="37" spans="1:21" ht="12" customHeight="1">
      <c r="A37" s="129"/>
      <c r="B37" s="142"/>
      <c r="C37" s="142"/>
      <c r="D37" s="142"/>
      <c r="E37" s="164"/>
      <c r="F37" s="142"/>
      <c r="G37" s="142"/>
      <c r="H37" s="96"/>
      <c r="I37" s="96"/>
      <c r="J37" s="96"/>
      <c r="K37" s="96"/>
      <c r="L37" s="96"/>
      <c r="M37" s="96"/>
      <c r="N37" s="96"/>
      <c r="O37" s="96"/>
      <c r="P37" s="96"/>
      <c r="Q37" s="96"/>
      <c r="R37" s="96"/>
      <c r="S37" s="207"/>
      <c r="T37" s="208"/>
      <c r="U37" s="92"/>
    </row>
    <row r="38" spans="1:21" ht="12" customHeight="1">
      <c r="A38" s="129"/>
      <c r="B38" s="142"/>
      <c r="C38" s="142"/>
      <c r="D38" s="142"/>
      <c r="E38" s="164"/>
      <c r="F38" s="142"/>
      <c r="G38" s="142"/>
      <c r="H38" s="96"/>
      <c r="I38" s="96"/>
      <c r="J38" s="96"/>
      <c r="K38" s="96"/>
      <c r="L38" s="96"/>
      <c r="M38" s="96"/>
      <c r="N38" s="96"/>
      <c r="O38" s="96"/>
      <c r="P38" s="96"/>
      <c r="Q38" s="96"/>
      <c r="R38" s="96"/>
      <c r="S38" s="67"/>
      <c r="T38" s="155"/>
      <c r="U38" s="92"/>
    </row>
    <row r="39" spans="1:21" ht="12" customHeight="1" thickBot="1">
      <c r="A39" s="129"/>
      <c r="B39" s="142"/>
      <c r="C39" s="142"/>
      <c r="D39" s="142"/>
      <c r="E39" s="164"/>
      <c r="F39" s="142"/>
      <c r="G39" s="142"/>
      <c r="H39" s="96"/>
      <c r="I39" s="96"/>
      <c r="J39" s="96"/>
      <c r="K39" s="96"/>
      <c r="L39" s="96"/>
      <c r="M39" s="96"/>
      <c r="N39" s="96"/>
      <c r="O39" s="96"/>
      <c r="P39" s="96"/>
      <c r="Q39" s="96"/>
      <c r="R39" s="96"/>
      <c r="S39" s="67"/>
      <c r="T39" s="155"/>
      <c r="U39" s="92"/>
    </row>
    <row r="40" spans="1:21" ht="24.75" customHeight="1" thickBot="1">
      <c r="A40" s="204" t="s">
        <v>111</v>
      </c>
      <c r="B40" s="205"/>
      <c r="C40" s="205"/>
      <c r="D40" s="205"/>
      <c r="E40" s="205"/>
      <c r="F40" s="205"/>
      <c r="G40" s="205"/>
      <c r="H40" s="205"/>
      <c r="I40" s="205"/>
      <c r="J40" s="205"/>
      <c r="K40" s="205"/>
      <c r="L40" s="205"/>
      <c r="M40" s="205"/>
      <c r="N40" s="205"/>
      <c r="O40" s="205"/>
      <c r="P40" s="205"/>
      <c r="Q40" s="205"/>
      <c r="R40" s="205"/>
      <c r="S40" s="205"/>
      <c r="T40" s="206"/>
      <c r="U40" s="92"/>
    </row>
    <row r="41" spans="1:21" ht="12.75">
      <c r="A41" s="90"/>
      <c r="B41" s="128"/>
      <c r="C41" s="128"/>
      <c r="D41" s="128"/>
      <c r="E41" s="128"/>
      <c r="F41" s="128"/>
      <c r="G41" s="128"/>
      <c r="H41" s="91"/>
      <c r="I41" s="91"/>
      <c r="J41" s="91"/>
      <c r="K41" s="91"/>
      <c r="L41" s="91"/>
      <c r="M41" s="91"/>
      <c r="N41" s="91"/>
      <c r="O41" s="91"/>
      <c r="P41" s="91"/>
      <c r="Q41" s="91"/>
      <c r="R41" s="91"/>
      <c r="S41" s="91"/>
      <c r="T41" s="156"/>
      <c r="U41" s="92"/>
    </row>
    <row r="42" spans="1:21" ht="12.75">
      <c r="A42" s="129"/>
      <c r="B42" s="142"/>
      <c r="C42" s="142"/>
      <c r="D42" s="142"/>
      <c r="E42" s="164"/>
      <c r="F42" s="142"/>
      <c r="G42" s="142"/>
      <c r="H42" s="96"/>
      <c r="I42" s="96"/>
      <c r="J42" s="96"/>
      <c r="K42" s="96"/>
      <c r="L42" s="96"/>
      <c r="M42" s="96"/>
      <c r="N42" s="96"/>
      <c r="O42" s="96"/>
      <c r="P42" s="96"/>
      <c r="Q42" s="96"/>
      <c r="R42" s="96"/>
      <c r="S42" s="96"/>
      <c r="T42" s="152"/>
      <c r="U42" s="92"/>
    </row>
    <row r="43" spans="1:21" ht="64.5" customHeight="1" thickBot="1">
      <c r="A43" s="129"/>
      <c r="B43" s="130" t="s">
        <v>125</v>
      </c>
      <c r="C43" s="130" t="s">
        <v>79</v>
      </c>
      <c r="D43" s="130" t="s">
        <v>97</v>
      </c>
      <c r="E43" s="130" t="s">
        <v>19</v>
      </c>
      <c r="F43" s="130" t="s">
        <v>95</v>
      </c>
      <c r="G43" s="130" t="s">
        <v>86</v>
      </c>
      <c r="H43" s="130" t="s">
        <v>92</v>
      </c>
      <c r="I43" s="130" t="s">
        <v>96</v>
      </c>
      <c r="J43" s="130" t="s">
        <v>126</v>
      </c>
      <c r="K43" s="92"/>
      <c r="L43" s="92"/>
      <c r="M43" s="92"/>
      <c r="N43" s="92"/>
      <c r="O43" s="92"/>
      <c r="P43" s="92"/>
      <c r="Q43" s="96"/>
      <c r="R43" s="96"/>
      <c r="S43" s="96"/>
      <c r="T43" s="152"/>
      <c r="U43" s="92"/>
    </row>
    <row r="44" spans="1:21" ht="15.75" customHeight="1">
      <c r="A44" s="129"/>
      <c r="B44" s="184" t="s">
        <v>5</v>
      </c>
      <c r="C44" s="185"/>
      <c r="D44" s="185"/>
      <c r="E44" s="185"/>
      <c r="F44" s="185"/>
      <c r="G44" s="185"/>
      <c r="H44" s="185"/>
      <c r="I44" s="185"/>
      <c r="J44" s="186"/>
      <c r="K44" s="92"/>
      <c r="L44" s="92"/>
      <c r="M44" s="92"/>
      <c r="N44" s="92"/>
      <c r="O44" s="92"/>
      <c r="P44" s="92"/>
      <c r="Q44" s="96"/>
      <c r="R44" s="96"/>
      <c r="S44" s="96"/>
      <c r="T44" s="152"/>
      <c r="U44" s="92"/>
    </row>
    <row r="45" spans="1:21" ht="31.5" customHeight="1">
      <c r="A45" s="129"/>
      <c r="B45" s="140" t="s">
        <v>127</v>
      </c>
      <c r="C45" s="131">
        <v>2</v>
      </c>
      <c r="D45" s="132"/>
      <c r="E45" s="132"/>
      <c r="F45" s="131"/>
      <c r="G45" s="131"/>
      <c r="H45" s="131">
        <v>1</v>
      </c>
      <c r="I45" s="131"/>
      <c r="J45" s="133">
        <f>SUM(C45:I45)</f>
        <v>3</v>
      </c>
      <c r="K45" s="92"/>
      <c r="L45" s="92"/>
      <c r="M45" s="92"/>
      <c r="N45" s="92"/>
      <c r="O45" s="92"/>
      <c r="P45" s="92"/>
      <c r="Q45" s="96"/>
      <c r="R45" s="96"/>
      <c r="S45" s="96"/>
      <c r="T45" s="152"/>
      <c r="U45" s="92"/>
    </row>
    <row r="46" spans="1:21" ht="31.5" customHeight="1">
      <c r="A46" s="129"/>
      <c r="B46" s="140" t="s">
        <v>149</v>
      </c>
      <c r="C46" s="131"/>
      <c r="D46" s="132"/>
      <c r="E46" s="132">
        <v>2</v>
      </c>
      <c r="F46" s="131"/>
      <c r="G46" s="131"/>
      <c r="H46" s="131"/>
      <c r="I46" s="131"/>
      <c r="J46" s="133">
        <f>C46+D46+E46+F46+G46+H46</f>
        <v>2</v>
      </c>
      <c r="K46" s="92"/>
      <c r="L46" s="92"/>
      <c r="M46" s="92"/>
      <c r="N46" s="92"/>
      <c r="O46" s="92"/>
      <c r="P46" s="92"/>
      <c r="Q46" s="96"/>
      <c r="R46" s="96"/>
      <c r="S46" s="96"/>
      <c r="T46" s="152"/>
      <c r="U46" s="92"/>
    </row>
    <row r="47" spans="1:21" ht="42.75" customHeight="1">
      <c r="A47" s="129"/>
      <c r="B47" s="140" t="s">
        <v>128</v>
      </c>
      <c r="C47" s="131"/>
      <c r="D47" s="132"/>
      <c r="E47" s="132">
        <v>2</v>
      </c>
      <c r="F47" s="131"/>
      <c r="G47" s="131">
        <v>1</v>
      </c>
      <c r="H47" s="131">
        <v>9</v>
      </c>
      <c r="I47" s="131"/>
      <c r="J47" s="133">
        <f>SUM(C47:I47)</f>
        <v>12</v>
      </c>
      <c r="K47" s="92"/>
      <c r="L47" s="92"/>
      <c r="M47" s="92"/>
      <c r="N47" s="92"/>
      <c r="O47" s="92"/>
      <c r="P47" s="92"/>
      <c r="Q47" s="96"/>
      <c r="R47" s="96"/>
      <c r="S47" s="96"/>
      <c r="T47" s="152"/>
      <c r="U47" s="92"/>
    </row>
    <row r="48" spans="1:21" ht="27" customHeight="1">
      <c r="A48" s="129"/>
      <c r="B48" s="140" t="s">
        <v>129</v>
      </c>
      <c r="C48" s="131">
        <v>6</v>
      </c>
      <c r="D48" s="132"/>
      <c r="E48" s="132"/>
      <c r="F48" s="131">
        <v>1</v>
      </c>
      <c r="G48" s="131">
        <v>2</v>
      </c>
      <c r="H48" s="131"/>
      <c r="I48" s="131"/>
      <c r="J48" s="133">
        <f>SUM(C48:I48)</f>
        <v>9</v>
      </c>
      <c r="K48" s="92"/>
      <c r="L48" s="92"/>
      <c r="M48" s="92"/>
      <c r="N48" s="92"/>
      <c r="O48" s="92"/>
      <c r="P48" s="92"/>
      <c r="Q48" s="96"/>
      <c r="R48" s="96"/>
      <c r="S48" s="96"/>
      <c r="T48" s="152"/>
      <c r="U48" s="92"/>
    </row>
    <row r="49" spans="1:21" ht="40.5" customHeight="1">
      <c r="A49" s="129"/>
      <c r="B49" s="140" t="s">
        <v>133</v>
      </c>
      <c r="C49" s="131"/>
      <c r="D49" s="132"/>
      <c r="E49" s="132">
        <v>1</v>
      </c>
      <c r="F49" s="131"/>
      <c r="G49" s="131">
        <v>1</v>
      </c>
      <c r="H49" s="131"/>
      <c r="I49" s="131"/>
      <c r="J49" s="133">
        <f>SUM(C49:I49)</f>
        <v>2</v>
      </c>
      <c r="K49" s="92"/>
      <c r="L49" s="92"/>
      <c r="M49" s="92"/>
      <c r="N49" s="92"/>
      <c r="O49" s="92"/>
      <c r="P49" s="92"/>
      <c r="Q49" s="96"/>
      <c r="R49" s="96"/>
      <c r="S49" s="96"/>
      <c r="T49" s="152"/>
      <c r="U49" s="92"/>
    </row>
    <row r="50" spans="1:21" ht="40.5" customHeight="1">
      <c r="A50" s="129"/>
      <c r="B50" s="140" t="s">
        <v>150</v>
      </c>
      <c r="C50" s="131"/>
      <c r="D50" s="132">
        <v>1</v>
      </c>
      <c r="E50" s="132"/>
      <c r="F50" s="131"/>
      <c r="G50" s="131"/>
      <c r="H50" s="131"/>
      <c r="I50" s="131"/>
      <c r="J50" s="133">
        <v>1</v>
      </c>
      <c r="K50" s="92"/>
      <c r="L50" s="92"/>
      <c r="M50" s="92"/>
      <c r="N50" s="92"/>
      <c r="O50" s="92"/>
      <c r="P50" s="92"/>
      <c r="Q50" s="96"/>
      <c r="R50" s="96"/>
      <c r="S50" s="96"/>
      <c r="T50" s="152"/>
      <c r="U50" s="92"/>
    </row>
    <row r="51" spans="1:21" ht="15.75" customHeight="1">
      <c r="A51" s="129"/>
      <c r="B51" s="187"/>
      <c r="C51" s="188"/>
      <c r="D51" s="188"/>
      <c r="E51" s="188"/>
      <c r="F51" s="188"/>
      <c r="G51" s="188"/>
      <c r="H51" s="188"/>
      <c r="I51" s="188"/>
      <c r="J51" s="189"/>
      <c r="K51" s="92"/>
      <c r="L51" s="92"/>
      <c r="M51" s="92"/>
      <c r="N51" s="92"/>
      <c r="O51" s="92"/>
      <c r="P51" s="92"/>
      <c r="Q51" s="96"/>
      <c r="R51" s="96"/>
      <c r="S51" s="96"/>
      <c r="T51" s="152"/>
      <c r="U51" s="92"/>
    </row>
    <row r="52" spans="1:21" ht="49.5" customHeight="1" hidden="1" thickBot="1">
      <c r="A52" s="129"/>
      <c r="B52" s="134"/>
      <c r="C52" s="135"/>
      <c r="D52" s="136"/>
      <c r="E52" s="136"/>
      <c r="F52" s="135">
        <v>0</v>
      </c>
      <c r="G52" s="135"/>
      <c r="H52" s="135"/>
      <c r="I52" s="135"/>
      <c r="J52" s="137"/>
      <c r="K52" s="92"/>
      <c r="L52" s="92"/>
      <c r="M52" s="92"/>
      <c r="N52" s="92"/>
      <c r="O52" s="92"/>
      <c r="P52" s="92"/>
      <c r="Q52" s="96"/>
      <c r="R52" s="96"/>
      <c r="S52" s="96"/>
      <c r="T52" s="152"/>
      <c r="U52" s="92"/>
    </row>
    <row r="53" spans="1:21" ht="25.5" customHeight="1" thickBot="1">
      <c r="A53" s="129"/>
      <c r="B53" s="138" t="s">
        <v>126</v>
      </c>
      <c r="C53" s="139">
        <f>SUM(C45:C50,C52)</f>
        <v>8</v>
      </c>
      <c r="D53" s="139">
        <f>SUM(D45:D50,D52)</f>
        <v>1</v>
      </c>
      <c r="E53" s="139" t="e">
        <f>E45+E46+E47+E49+#REF!</f>
        <v>#REF!</v>
      </c>
      <c r="F53" s="139">
        <f>SUM(F45:F50,F52)</f>
        <v>1</v>
      </c>
      <c r="G53" s="139">
        <f>SUM(G45:G50,G52)</f>
        <v>4</v>
      </c>
      <c r="H53" s="139">
        <f>SUM(H45:H50,H52)</f>
        <v>10</v>
      </c>
      <c r="I53" s="139">
        <f>SUM(I45:I50,I52)</f>
        <v>0</v>
      </c>
      <c r="J53" s="139">
        <f>SUM(J45:J50,J52)</f>
        <v>29</v>
      </c>
      <c r="K53" s="92"/>
      <c r="L53" s="92"/>
      <c r="M53" s="92"/>
      <c r="N53" s="92"/>
      <c r="O53" s="92"/>
      <c r="P53" s="92"/>
      <c r="Q53" s="96"/>
      <c r="R53" s="96"/>
      <c r="S53" s="96"/>
      <c r="T53" s="152"/>
      <c r="U53" s="92"/>
    </row>
    <row r="54" spans="1:21" ht="12" customHeight="1">
      <c r="A54" s="157"/>
      <c r="B54" s="92"/>
      <c r="C54" s="92"/>
      <c r="D54" s="92"/>
      <c r="E54" s="92"/>
      <c r="F54" s="92"/>
      <c r="G54" s="92"/>
      <c r="H54" s="92"/>
      <c r="I54" s="92"/>
      <c r="J54" s="92"/>
      <c r="K54" s="92"/>
      <c r="L54" s="92"/>
      <c r="M54" s="92"/>
      <c r="N54" s="92"/>
      <c r="O54" s="92"/>
      <c r="P54" s="92"/>
      <c r="Q54" s="96"/>
      <c r="R54" s="96"/>
      <c r="S54" s="96"/>
      <c r="T54" s="152"/>
      <c r="U54" s="92"/>
    </row>
    <row r="55" spans="1:21" ht="12" customHeight="1">
      <c r="A55" s="157"/>
      <c r="B55" s="92"/>
      <c r="C55" s="92"/>
      <c r="D55" s="92"/>
      <c r="E55" s="92"/>
      <c r="F55" s="92"/>
      <c r="G55" s="92"/>
      <c r="H55" s="92"/>
      <c r="I55" s="92"/>
      <c r="J55" s="92"/>
      <c r="K55" s="92"/>
      <c r="L55" s="92"/>
      <c r="M55" s="92"/>
      <c r="N55" s="92"/>
      <c r="O55" s="92"/>
      <c r="P55" s="92"/>
      <c r="Q55" s="96"/>
      <c r="R55" s="96"/>
      <c r="S55" s="96"/>
      <c r="T55" s="152"/>
      <c r="U55" s="92"/>
    </row>
    <row r="56" spans="1:21" ht="12" customHeight="1" thickBot="1">
      <c r="A56" s="158"/>
      <c r="B56" s="209" t="s">
        <v>130</v>
      </c>
      <c r="C56" s="209"/>
      <c r="D56" s="209"/>
      <c r="E56" s="209"/>
      <c r="F56" s="209"/>
      <c r="G56" s="163"/>
      <c r="H56" s="210"/>
      <c r="I56" s="210"/>
      <c r="J56" s="210"/>
      <c r="K56" s="210"/>
      <c r="L56" s="210"/>
      <c r="M56" s="210"/>
      <c r="N56" s="210"/>
      <c r="O56" s="210"/>
      <c r="P56" s="117"/>
      <c r="Q56" s="159"/>
      <c r="R56" s="159"/>
      <c r="S56" s="202"/>
      <c r="T56" s="203"/>
      <c r="U56" s="92"/>
    </row>
    <row r="57" spans="1:21" ht="35.25" customHeight="1" thickBot="1">
      <c r="A57" s="204" t="s">
        <v>131</v>
      </c>
      <c r="B57" s="205"/>
      <c r="C57" s="205"/>
      <c r="D57" s="205"/>
      <c r="E57" s="205"/>
      <c r="F57" s="205"/>
      <c r="G57" s="205"/>
      <c r="H57" s="205"/>
      <c r="I57" s="205"/>
      <c r="J57" s="205"/>
      <c r="K57" s="205"/>
      <c r="L57" s="205"/>
      <c r="M57" s="205"/>
      <c r="N57" s="205"/>
      <c r="O57" s="205"/>
      <c r="P57" s="205"/>
      <c r="Q57" s="205"/>
      <c r="R57" s="205"/>
      <c r="S57" s="205"/>
      <c r="T57" s="206"/>
      <c r="U57" s="92"/>
    </row>
    <row r="58" spans="1:20" ht="38.25" customHeight="1" thickBot="1">
      <c r="A58" s="160"/>
      <c r="B58" s="171" t="s">
        <v>152</v>
      </c>
      <c r="C58" s="161"/>
      <c r="D58" s="161"/>
      <c r="E58" s="161"/>
      <c r="F58" s="161"/>
      <c r="G58" s="161"/>
      <c r="H58" s="161"/>
      <c r="I58" s="161"/>
      <c r="J58" s="161"/>
      <c r="K58" s="161"/>
      <c r="L58" s="161"/>
      <c r="M58" s="161"/>
      <c r="N58" s="161"/>
      <c r="O58" s="161"/>
      <c r="P58" s="161"/>
      <c r="Q58" s="161"/>
      <c r="R58" s="161"/>
      <c r="S58" s="161"/>
      <c r="T58" s="162"/>
    </row>
  </sheetData>
  <sheetProtection/>
  <mergeCells count="51">
    <mergeCell ref="E6:N6"/>
    <mergeCell ref="E7:N7"/>
    <mergeCell ref="E8:N8"/>
    <mergeCell ref="G9:M9"/>
    <mergeCell ref="E14:G14"/>
    <mergeCell ref="E16:G16"/>
    <mergeCell ref="A11:T11"/>
    <mergeCell ref="B13:G13"/>
    <mergeCell ref="B14:D14"/>
    <mergeCell ref="E29:F29"/>
    <mergeCell ref="E17:G17"/>
    <mergeCell ref="E18:G18"/>
    <mergeCell ref="E19:G19"/>
    <mergeCell ref="E26:F26"/>
    <mergeCell ref="A23:T23"/>
    <mergeCell ref="B15:D15"/>
    <mergeCell ref="E15:G15"/>
    <mergeCell ref="B16:D16"/>
    <mergeCell ref="B17:D17"/>
    <mergeCell ref="B19:D19"/>
    <mergeCell ref="S22:T22"/>
    <mergeCell ref="B18:D18"/>
    <mergeCell ref="M33:O33"/>
    <mergeCell ref="M36:O36"/>
    <mergeCell ref="B24:G24"/>
    <mergeCell ref="B25:F25"/>
    <mergeCell ref="B26:D26"/>
    <mergeCell ref="B27:D27"/>
    <mergeCell ref="B29:D29"/>
    <mergeCell ref="B30:D30"/>
    <mergeCell ref="B31:D31"/>
    <mergeCell ref="E27:F27"/>
    <mergeCell ref="S56:T56"/>
    <mergeCell ref="A57:T57"/>
    <mergeCell ref="S37:T37"/>
    <mergeCell ref="A40:T40"/>
    <mergeCell ref="B56:F56"/>
    <mergeCell ref="H56:I56"/>
    <mergeCell ref="J56:K56"/>
    <mergeCell ref="L56:M56"/>
    <mergeCell ref="N56:O56"/>
    <mergeCell ref="B32:D32"/>
    <mergeCell ref="B28:D28"/>
    <mergeCell ref="B44:J44"/>
    <mergeCell ref="B51:J51"/>
    <mergeCell ref="B33:D34"/>
    <mergeCell ref="E32:F32"/>
    <mergeCell ref="E33:F34"/>
    <mergeCell ref="E30:F30"/>
    <mergeCell ref="E31:F31"/>
    <mergeCell ref="E28:F28"/>
  </mergeCells>
  <hyperlinks>
    <hyperlink ref="B58"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