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6.xml" ContentType="application/vnd.openxmlformats-officedocument.spreadsheetml.pivotTable+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2.xml" ContentType="application/vnd.openxmlformats-officedocument.spreadsheetml.pivotTable+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8.xml" ContentType="application/vnd.openxmlformats-officedocument.spreadsheetml.pivotTable+xml"/>
  <Override PartName="/xl/pivotTables/pivotTable3.xml" ContentType="application/vnd.openxmlformats-officedocument.spreadsheetml.pivotTable+xml"/>
  <Override PartName="/xl/pivotTables/pivotTable9.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7" activeTab="14"/>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Consolidado IDEP" sheetId="8" r:id="rId8"/>
    <sheet name="Insumo-Recibido" sheetId="9" state="hidden" r:id="rId9"/>
    <sheet name="Insumo-Solucionado" sheetId="10" state="hidden" r:id="rId10"/>
    <sheet name="Total-Recibidos" sheetId="11" state="hidden" r:id="rId11"/>
    <sheet name="Total-Solucionados" sheetId="12" state="hidden" r:id="rId12"/>
    <sheet name="Top-Requerimientos-Subtema" sheetId="13" state="hidden" r:id="rId13"/>
    <sheet name="Acciones de Mejora" sheetId="14" state="hidden" r:id="rId14"/>
    <sheet name="Informe Detallado IDEP" sheetId="15"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2" r:id="rId16"/>
    <pivotCache cacheId="1"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<sst xmlns="http://schemas.openxmlformats.org/spreadsheetml/2006/main" count="646" uniqueCount="164">
  <si>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</si>
  <si>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</si>
  <si>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</si>
  <si>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</si>
  <si>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</si>
  <si>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</si>
  <si>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</si>
  <si>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</si>
  <si>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</si>
  <si>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</si>
  <si>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</si>
  <si>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</si>
  <si>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</si>
  <si>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</si>
  <si>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</si>
  <si>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</si>
  <si>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</si>
  <si>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</si>
  <si>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</si>
  <si>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</si>
  <si>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</si>
  <si>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</si>
  <si>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</si>
  <si>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</si>
  <si>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</si>
  <si>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</si>
  <si>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</si>
  <si>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</si>
  <si>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</si>
  <si>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</si>
  <si>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</si>
  <si>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</si>
  <si>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</si>
  <si>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</si>
  <si>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</si>
  <si>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</si>
  <si>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</si>
  <si>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</si>
  <si>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</si>
  <si>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</si>
  <si>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</si>
  <si>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</si>
  <si>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</si>
  <si>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</si>
  <si>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</si>
  <si>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</si>
  <si>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</si>
  <si>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</si>
  <si>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</si>
  <si>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</si>
  <si>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</si>
  <si>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</si>
  <si>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</si>
  <si>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</si>
  <si>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</si>
  <si>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</si>
  <si>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</si>
  <si>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</si>
  <si>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</si>
  <si>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</si>
  <si>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</si>
  <si>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E-MAIL</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</si>
  <si>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</si>
  <si>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</si>
  <si>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</si>
  <si>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</si>
  <si>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</si>
  <si>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</si>
  <si>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</si>
  <si>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</si>
  <si>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</si>
  <si>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</si>
  <si>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</si>
  <si>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</si>
  <si>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</si>
  <si>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</si>
  <si>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</si>
  <si>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</si>
  <si>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</si>
  <si>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</si>
  <si>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</si>
  <si>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</si>
  <si>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</si>
  <si>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</si>
  <si>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PRESENCIAL</t>
  </si>
  <si>
    <t>DISEÑO Y DESARROLLO DE PROCESOS DE INVESTIGACION Y FORMACION</t>
  </si>
  <si>
    <t>DERECHO DE PETICIÓN DE INTERÉS GENERAL</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</si>
  <si>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</si>
  <si>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</si>
  <si>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</si>
  <si>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10 - ENGATIVA</t>
  </si>
  <si>
    <t>EN BLANCO</t>
  </si>
  <si>
    <t>DERECHO DE PETICIÓN DE INTERÉS PARTICULAR</t>
  </si>
  <si>
    <t>TRASLADO POR NO COMPETENCIA</t>
  </si>
  <si>
    <t>9 - FONTIBON</t>
  </si>
  <si>
    <t>RECLAMO</t>
  </si>
  <si>
    <t>SUGERENCIA</t>
  </si>
  <si>
    <t>CONSULTA</t>
  </si>
  <si>
    <t>CAMPAÑAS, EVENTOS, INVITACIONES, PUBLICACIONES</t>
  </si>
  <si>
    <t>TEMAS ADMINISTRATIVOS Y FINANCIEROS</t>
  </si>
  <si>
    <t>12 - BARRIOS UNIDOS</t>
  </si>
  <si>
    <t>16 - PUENTE ARANDA</t>
  </si>
  <si>
    <t>SISTEMA PROPIO (SIAFI)</t>
  </si>
  <si>
    <t xml:space="preserve">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 En menor proporción se hace referencia a temas como publicaciones de artículos y/o campañas, eventos, invitaciones,  etc.
</t>
  </si>
  <si>
    <t>(en blanco)</t>
  </si>
  <si>
    <t>Durante el periodo comprendido entre el 1ro y el 31 de enero se recibierón treinta y dos (32) peticiones, discriminadas así: Trece 13) web, dos (2) presencial, doce (12) escritos, dos (2) E- mail y  tres (3) por SIAFI o sistema propio los cuales no se suben al aplicativo SDQS por ser peticiones entre entidades distritales.
Al 31 de enero se encuentran cinco   peticiones en trámite de respuesta definitiva en el SDQS,  las cuales tendran cierre dentro de los términos y tiempos establecidos por la ley.
Como se puede observar la mayoría de solicitudes se realizan por escrito, y solo dos (2) se recibierón de manera presencial.</t>
  </si>
  <si>
    <t xml:space="preserve">Nota: Sitema propio son las peticiones entre entidades </t>
  </si>
  <si>
    <t xml:space="preserve">Durante el periodo comprendido entre el 1ro al 31 de enero se respondio la petición que estaban pendiente de respuesta definitiva, en el mes de enero  se recibierón treinta y dos (32) peticiones las cuales se les dio trámite, de éstas, veintisiete (27) peticiones fuerón respondidas dentro del periodo de este informe reportando una (1) consulta, tres (3) quejas, cuatro (4) reclamos, trece (13) solicitudes de información, una (1) sugerencia, dos (2) derecho de petición de interes general y tres (3) derecho de petición de interes particular, finalmente, quedan  asignadas a las áreas competentes de la entidad cinco (5) peticiones para su trámite y respuesta definitiva  para el mes de febrero (cabe aclarar que estas respuestas están dentro de los tiempos establecidos por la ley).
De los requerimientos que llegarón a la entidad por medio del aplicativo del SDQS, cinco (5) fueron trasladados a la entidad competente.  Al cierre del periodo se presentan tres (3) pendientes por cerrar por parte de la entidad a la que se le hizo el traslado.
Si bien el Instituto en el informe mensual reporta los requerimiento recibidos a traves del SDQS, también incluye lo correspondiente al sistema propio (SIAFI). </t>
  </si>
  <si>
    <t>INSTITUTO PARA LA INVESTIGACIÓN EDUCATIVA Y EL DESARROLLO PEDAGÓGICO, IDEP</t>
  </si>
  <si>
    <t>INFORME PETICIONES, QUEJAS, RECLAMOS Y SOLICITUDES</t>
  </si>
  <si>
    <t>2. TOTAL REQUERIMIENTOS RECIBIDOS POR TIPOLOGÍA</t>
  </si>
  <si>
    <t>3. TOP 5 DE REQUERIMIENTOS POR SUBTEMA</t>
  </si>
  <si>
    <t>1. TOTAL REQUERIMIENTOS RECIBIDOS POR EL SISTEMA DE REGISTRO PQRS</t>
  </si>
  <si>
    <t>TOTAL REQUERIMIENTOS RECIBIDOS POR EL SISTEMA DE REGISTRO PQRS</t>
  </si>
  <si>
    <t>TIPO DE CANAL</t>
  </si>
  <si>
    <t>TOTAL REQUERIMIENTOS RECIBIDOS POR TIPOLOGÍA</t>
  </si>
  <si>
    <t>SGC</t>
  </si>
  <si>
    <t>SGA</t>
  </si>
  <si>
    <t>TIPOLOGÍA</t>
  </si>
  <si>
    <t>SCI</t>
  </si>
  <si>
    <t>S&amp;SO</t>
  </si>
  <si>
    <t>Derecho de Petición de Interés General</t>
  </si>
  <si>
    <t>SGSI</t>
  </si>
  <si>
    <t>Derecho de Petición de Interés Particular</t>
  </si>
  <si>
    <t>SIGA</t>
  </si>
  <si>
    <t>ASUNTO A SUBTEMA</t>
  </si>
  <si>
    <t>TOTAL GENERAL</t>
  </si>
  <si>
    <t>Traslado por no competencia</t>
  </si>
  <si>
    <t>Temas de contratacion: Personal/recursos fisicos</t>
  </si>
  <si>
    <t>Atencion y Servicio a la Ciudadania</t>
  </si>
  <si>
    <t>Total Acciones Formuladas</t>
  </si>
  <si>
    <t>4. OPORTUNIDAD EN LA RESPUESTA DE LAS SOLICITUDES</t>
  </si>
  <si>
    <t>E-mail</t>
  </si>
  <si>
    <t>Investigaciones Académicas y Pedagógicas</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</si>
  <si>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</si>
  <si>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</si>
  <si>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</si>
  <si>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</si>
  <si>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</si>
  <si>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</si>
  <si>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</si>
  <si>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</si>
  <si>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</si>
  <si>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SAFCD</t>
  </si>
  <si>
    <t>OFICINA A. JURÍDICA</t>
  </si>
  <si>
    <t>OFICINA A. PLANEACIÓN</t>
  </si>
  <si>
    <t>SUBDIRECCIÓN ACADÉMICA</t>
  </si>
  <si>
    <t>ATENCIÓN AL CIUDADANO</t>
  </si>
  <si>
    <t>Telefono</t>
  </si>
  <si>
    <t>INICIO</t>
  </si>
  <si>
    <t>INFORME DETALLADO IDEP</t>
  </si>
  <si>
    <t>NOVIEMBRE DE 2016</t>
  </si>
  <si>
    <t>Comunicaciones sa Entes de Control</t>
  </si>
  <si>
    <t>Politicas de la Entidad</t>
  </si>
  <si>
    <t>SISTEMA PROPIO - SIAFI</t>
  </si>
  <si>
    <t>DERECHO DE PETICIÓN DE INTERES PARTICULAR</t>
  </si>
  <si>
    <t>CERRADO DEFINITIVAMENTE</t>
  </si>
  <si>
    <t>CONTROL INTERNO</t>
  </si>
  <si>
    <t>OFICINA A. DE PLANEACIÓN</t>
  </si>
  <si>
    <t>SECRETARÍA DE EDUCACIÓN D.</t>
  </si>
  <si>
    <t>RESPUESTA DEFINITIVA</t>
  </si>
  <si>
    <t xml:space="preserve"> NOVIEMBRE DE 2016</t>
  </si>
  <si>
    <t>Temas Administrativos y Financieros</t>
  </si>
  <si>
    <t>TOTAL REQUERIMIENTOS RECIBIDOS DEL 1 DE NOVIEMBRE AL 30 DE NOVIEMBRE 2016</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</si>
</sst>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s>
  <fonts count="90">
    <font>
      <sz val="11"/>
      <color theme="1"/>
      <name val="Calibri"/>
      <family val="2"/>
    </font>
    <font>
      <sz val="11"/>
      <color indexed="8"/>
      <name val="Calibri"/>
      <family val="2"/>
    </font>
    <font>
      <b/>
      <sz val="10"/>
      <color indexed="8"/>
      <name val="sans-serif"/>
      <family val="0"/>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0"/>
      <color indexed="10"/>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b/>
      <sz val="8"/>
      <color indexed="8"/>
      <name val="Calibri"/>
      <family val="2"/>
    </font>
    <font>
      <sz val="10"/>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b/>
      <sz val="10"/>
      <color indexed="8"/>
      <name val="Arial"/>
      <family val="2"/>
    </font>
    <font>
      <b/>
      <sz val="8"/>
      <color indexed="9"/>
      <name val="Arial"/>
      <family val="2"/>
    </font>
    <font>
      <sz val="9"/>
      <color indexed="8"/>
      <name val="Arial"/>
      <family val="2"/>
    </font>
    <font>
      <b/>
      <sz val="9"/>
      <color indexed="8"/>
      <name val="Arial"/>
      <family val="2"/>
    </font>
    <font>
      <u val="single"/>
      <sz val="10"/>
      <color indexed="9"/>
      <name val="Arial"/>
      <family val="2"/>
    </font>
    <font>
      <b/>
      <sz val="11"/>
      <color indexed="8"/>
      <name val="Arial"/>
      <family val="2"/>
    </font>
    <font>
      <sz val="8"/>
      <color indexed="8"/>
      <name val="Arial"/>
      <family val="2"/>
    </font>
    <font>
      <b/>
      <sz val="8"/>
      <color indexed="8"/>
      <name val="Arial"/>
      <family val="2"/>
    </font>
    <font>
      <u val="single"/>
      <sz val="7"/>
      <color indexed="9"/>
      <name val="Arial"/>
      <family val="2"/>
    </font>
    <font>
      <sz val="8"/>
      <name val="Tahoma"/>
      <family val="2"/>
    </font>
    <font>
      <sz val="9.2"/>
      <color indexed="8"/>
      <name val="Calibri"/>
      <family val="0"/>
    </font>
    <font>
      <b/>
      <sz val="18"/>
      <color indexed="8"/>
      <name val="Calibri"/>
      <family val="0"/>
    </font>
    <font>
      <b/>
      <sz val="12"/>
      <color indexed="8"/>
      <name val="Calibri"/>
      <family val="0"/>
    </font>
    <font>
      <sz val="9"/>
      <color indexed="62"/>
      <name val="Calibri"/>
      <family val="0"/>
    </font>
    <font>
      <b/>
      <sz val="9"/>
      <color indexed="56"/>
      <name val="Calibri"/>
      <family val="0"/>
    </font>
    <font>
      <b/>
      <sz val="10"/>
      <color indexed="5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b/>
      <sz val="10"/>
      <color theme="1"/>
      <name val="Arial"/>
      <family val="2"/>
    </font>
    <font>
      <b/>
      <sz val="8"/>
      <color theme="0"/>
      <name val="Arial"/>
      <family val="2"/>
    </font>
    <font>
      <sz val="9"/>
      <color theme="1"/>
      <name val="Arial"/>
      <family val="2"/>
    </font>
    <font>
      <b/>
      <sz val="9"/>
      <color theme="1"/>
      <name val="Arial"/>
      <family val="2"/>
    </font>
    <font>
      <u val="single"/>
      <sz val="10"/>
      <color theme="0"/>
      <name val="Arial"/>
      <family val="2"/>
    </font>
    <font>
      <sz val="8"/>
      <color theme="1"/>
      <name val="Arial"/>
      <family val="2"/>
    </font>
    <font>
      <u val="single"/>
      <sz val="7"/>
      <color theme="0"/>
      <name val="Arial"/>
      <family val="2"/>
    </font>
    <font>
      <sz val="8"/>
      <color rgb="FF000000"/>
      <name val="Arial"/>
      <family val="2"/>
    </font>
    <font>
      <b/>
      <sz val="8"/>
      <color theme="1"/>
      <name val="Arial"/>
      <family val="2"/>
    </font>
    <font>
      <b/>
      <sz val="11"/>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00206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299">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70" fillId="0" borderId="10" xfId="0" applyFont="1" applyBorder="1" applyAlignment="1">
      <alignment horizontal="center" vertical="center"/>
    </xf>
    <xf numFmtId="0" fontId="70" fillId="0" borderId="10" xfId="0" applyNumberFormat="1" applyFont="1" applyBorder="1" applyAlignment="1">
      <alignment horizontal="center" vertical="center"/>
    </xf>
    <xf numFmtId="0" fontId="70" fillId="0" borderId="10" xfId="0" applyFont="1" applyBorder="1" applyAlignment="1">
      <alignment horizontal="left" vertical="top" wrapText="1"/>
    </xf>
    <xf numFmtId="0" fontId="70" fillId="33" borderId="10" xfId="0" applyFont="1" applyFill="1" applyBorder="1" applyAlignment="1">
      <alignment horizontal="left" vertical="center" wrapText="1"/>
    </xf>
    <xf numFmtId="0" fontId="70" fillId="0" borderId="10" xfId="0" applyFont="1" applyBorder="1" applyAlignment="1">
      <alignment horizontal="center" vertical="center" wrapText="1"/>
    </xf>
    <xf numFmtId="0" fontId="0" fillId="33" borderId="0" xfId="0" applyFill="1" applyAlignment="1">
      <alignment wrapText="1"/>
    </xf>
    <xf numFmtId="16" fontId="71"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70"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70" fillId="33" borderId="10" xfId="0" applyFont="1" applyFill="1" applyBorder="1" applyAlignment="1">
      <alignment horizontal="center" vertical="center" wrapText="1"/>
    </xf>
    <xf numFmtId="0" fontId="71" fillId="33" borderId="11" xfId="0" applyFont="1" applyFill="1" applyBorder="1" applyAlignment="1">
      <alignment vertical="center" wrapText="1"/>
    </xf>
    <xf numFmtId="0" fontId="71" fillId="33" borderId="12" xfId="0" applyFont="1" applyFill="1" applyBorder="1" applyAlignment="1">
      <alignment vertical="center" wrapText="1"/>
    </xf>
    <xf numFmtId="0" fontId="71" fillId="33" borderId="0" xfId="0" applyFont="1" applyFill="1" applyBorder="1" applyAlignment="1">
      <alignment wrapText="1"/>
    </xf>
    <xf numFmtId="16" fontId="71" fillId="33" borderId="0" xfId="0" applyNumberFormat="1" applyFont="1" applyFill="1" applyBorder="1" applyAlignment="1">
      <alignment horizontal="center" vertical="center"/>
    </xf>
    <xf numFmtId="16" fontId="71" fillId="33" borderId="0" xfId="0" applyNumberFormat="1" applyFont="1" applyFill="1" applyBorder="1" applyAlignment="1">
      <alignment horizontal="right" vertical="center"/>
    </xf>
    <xf numFmtId="0" fontId="71" fillId="33" borderId="0" xfId="0" applyNumberFormat="1" applyFont="1" applyFill="1" applyBorder="1" applyAlignment="1">
      <alignment horizontal="center" vertical="center"/>
    </xf>
    <xf numFmtId="0" fontId="70" fillId="0" borderId="10" xfId="0" applyFont="1" applyBorder="1" applyAlignment="1">
      <alignment horizontal="center" vertical="center"/>
    </xf>
    <xf numFmtId="0" fontId="71"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9" fillId="0" borderId="10" xfId="0" applyFont="1" applyBorder="1" applyAlignment="1">
      <alignment horizontal="center" vertical="center"/>
    </xf>
    <xf numFmtId="0" fontId="0" fillId="0" borderId="10" xfId="0" applyFill="1" applyBorder="1" applyAlignment="1">
      <alignment/>
    </xf>
    <xf numFmtId="0" fontId="4"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70" fillId="33" borderId="0" xfId="0" applyNumberFormat="1" applyFont="1" applyFill="1" applyBorder="1" applyAlignment="1">
      <alignment horizontal="center" vertical="center"/>
    </xf>
    <xf numFmtId="1" fontId="70" fillId="33" borderId="0" xfId="0" applyNumberFormat="1" applyFont="1" applyFill="1" applyBorder="1" applyAlignment="1">
      <alignment horizontal="center" vertical="center"/>
    </xf>
    <xf numFmtId="10" fontId="70" fillId="33" borderId="0" xfId="0" applyNumberFormat="1" applyFont="1" applyFill="1" applyBorder="1" applyAlignment="1">
      <alignment horizontal="center" vertical="center"/>
    </xf>
    <xf numFmtId="0" fontId="72" fillId="33" borderId="0" xfId="0" applyFont="1" applyFill="1" applyBorder="1" applyAlignment="1">
      <alignment horizontal="justify" vertical="top"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top" wrapText="1"/>
    </xf>
    <xf numFmtId="0" fontId="70" fillId="33" borderId="0" xfId="0" applyFont="1" applyFill="1" applyBorder="1" applyAlignment="1">
      <alignment vertical="top" wrapText="1"/>
    </xf>
    <xf numFmtId="0" fontId="70"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2" fillId="33" borderId="0" xfId="0" applyFont="1" applyFill="1" applyBorder="1" applyAlignment="1">
      <alignment horizontal="justify" vertical="top" wrapText="1"/>
    </xf>
    <xf numFmtId="0" fontId="72" fillId="33" borderId="0" xfId="0" applyFont="1" applyFill="1" applyBorder="1" applyAlignment="1">
      <alignment horizontal="justify" vertical="top" wrapText="1"/>
    </xf>
    <xf numFmtId="0" fontId="70" fillId="0" borderId="10" xfId="0" applyFont="1" applyBorder="1" applyAlignment="1">
      <alignment horizontal="left" vertical="center"/>
    </xf>
    <xf numFmtId="0" fontId="72" fillId="33" borderId="0" xfId="0" applyFont="1" applyFill="1" applyBorder="1" applyAlignment="1">
      <alignment vertical="top" wrapText="1"/>
    </xf>
    <xf numFmtId="0" fontId="70"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2" fillId="33" borderId="0" xfId="0" applyFont="1" applyFill="1" applyBorder="1" applyAlignment="1">
      <alignment horizontal="left" vertical="top" wrapText="1"/>
    </xf>
    <xf numFmtId="0" fontId="72" fillId="33" borderId="0" xfId="0" applyFont="1" applyFill="1" applyAlignment="1">
      <alignment vertical="top" wrapText="1"/>
    </xf>
    <xf numFmtId="174" fontId="70" fillId="0" borderId="10" xfId="0" applyNumberFormat="1" applyFont="1" applyBorder="1" applyAlignment="1">
      <alignment horizontal="center" vertical="center"/>
    </xf>
    <xf numFmtId="174" fontId="70" fillId="0" borderId="10" xfId="0" applyNumberFormat="1" applyFont="1" applyBorder="1" applyAlignment="1">
      <alignment vertical="top" wrapText="1"/>
    </xf>
    <xf numFmtId="174" fontId="70" fillId="0" borderId="10" xfId="0" applyNumberFormat="1" applyFont="1" applyBorder="1" applyAlignment="1">
      <alignment vertical="top"/>
    </xf>
    <xf numFmtId="174" fontId="70" fillId="0" borderId="10" xfId="0" applyNumberFormat="1" applyFont="1" applyBorder="1" applyAlignment="1">
      <alignment horizontal="left" vertical="top" wrapText="1"/>
    </xf>
    <xf numFmtId="0" fontId="69" fillId="33" borderId="22" xfId="0" applyFont="1" applyFill="1" applyBorder="1" applyAlignment="1">
      <alignment/>
    </xf>
    <xf numFmtId="0" fontId="69" fillId="33" borderId="0" xfId="0" applyFont="1" applyFill="1" applyBorder="1" applyAlignment="1">
      <alignment/>
    </xf>
    <xf numFmtId="0" fontId="0" fillId="0" borderId="0" xfId="0" applyBorder="1" applyAlignment="1">
      <alignment/>
    </xf>
    <xf numFmtId="0" fontId="70" fillId="0" borderId="0" xfId="0" applyFont="1" applyBorder="1" applyAlignment="1">
      <alignment vertical="center"/>
    </xf>
    <xf numFmtId="0" fontId="70" fillId="0" borderId="0" xfId="0" applyFont="1" applyBorder="1" applyAlignment="1">
      <alignment vertical="top" wrapText="1"/>
    </xf>
    <xf numFmtId="174" fontId="71" fillId="33" borderId="0" xfId="0" applyNumberFormat="1" applyFont="1" applyFill="1" applyBorder="1" applyAlignment="1">
      <alignment horizontal="center" vertical="center"/>
    </xf>
    <xf numFmtId="0" fontId="69" fillId="0" borderId="0" xfId="0" applyFont="1" applyBorder="1" applyAlignment="1">
      <alignment/>
    </xf>
    <xf numFmtId="174" fontId="71" fillId="33" borderId="0" xfId="48" applyNumberFormat="1" applyFont="1" applyFill="1" applyBorder="1" applyAlignment="1">
      <alignment horizontal="center" vertical="center"/>
    </xf>
    <xf numFmtId="0" fontId="71" fillId="33" borderId="23" xfId="0" applyFont="1" applyFill="1" applyBorder="1" applyAlignment="1">
      <alignment horizontal="left" wrapText="1"/>
    </xf>
    <xf numFmtId="0" fontId="69"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3" fillId="33" borderId="10" xfId="0" applyFont="1" applyFill="1" applyBorder="1" applyAlignment="1">
      <alignment horizontal="center" vertical="center" wrapText="1"/>
    </xf>
    <xf numFmtId="0" fontId="69" fillId="0" borderId="10" xfId="0" applyFont="1" applyBorder="1" applyAlignment="1">
      <alignment horizontal="center"/>
    </xf>
    <xf numFmtId="173" fontId="70" fillId="33" borderId="10" xfId="0" applyNumberFormat="1" applyFont="1" applyFill="1" applyBorder="1" applyAlignment="1">
      <alignment horizontal="center" vertical="center" wrapText="1"/>
    </xf>
    <xf numFmtId="0" fontId="70"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0" xfId="0" applyFont="1" applyFill="1" applyBorder="1" applyAlignment="1">
      <alignment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2" xfId="0" applyFont="1" applyFill="1" applyBorder="1" applyAlignment="1">
      <alignment vertical="top" wrapText="1"/>
    </xf>
    <xf numFmtId="0" fontId="0" fillId="33" borderId="29" xfId="0" applyFont="1" applyFill="1" applyBorder="1" applyAlignment="1">
      <alignment vertical="top" wrapText="1"/>
    </xf>
    <xf numFmtId="0" fontId="0" fillId="33" borderId="17" xfId="0" applyFont="1" applyFill="1" applyBorder="1" applyAlignment="1">
      <alignment vertical="top" wrapText="1"/>
    </xf>
    <xf numFmtId="172" fontId="74" fillId="33" borderId="30" xfId="48" applyFont="1" applyFill="1" applyBorder="1" applyAlignment="1">
      <alignment/>
    </xf>
    <xf numFmtId="172" fontId="74" fillId="33" borderId="31" xfId="48" applyFont="1" applyFill="1" applyBorder="1" applyAlignment="1">
      <alignment/>
    </xf>
    <xf numFmtId="0" fontId="74" fillId="0" borderId="0" xfId="0" applyFont="1" applyBorder="1" applyAlignment="1">
      <alignment/>
    </xf>
    <xf numFmtId="0" fontId="74" fillId="0" borderId="0" xfId="0" applyFont="1" applyAlignment="1">
      <alignment/>
    </xf>
    <xf numFmtId="0" fontId="74" fillId="0" borderId="0" xfId="0" applyFont="1" applyBorder="1" applyAlignment="1">
      <alignment horizontal="center"/>
    </xf>
    <xf numFmtId="0" fontId="74" fillId="0" borderId="0" xfId="0" applyFont="1" applyAlignment="1">
      <alignment horizontal="center"/>
    </xf>
    <xf numFmtId="172" fontId="74" fillId="33" borderId="0" xfId="48" applyFont="1" applyFill="1" applyBorder="1" applyAlignment="1">
      <alignment/>
    </xf>
    <xf numFmtId="39" fontId="75" fillId="0" borderId="0" xfId="48" applyNumberFormat="1" applyFont="1" applyBorder="1" applyAlignment="1">
      <alignment horizontal="center" vertical="center" wrapText="1"/>
    </xf>
    <xf numFmtId="0" fontId="5" fillId="35" borderId="32" xfId="0" applyFont="1" applyFill="1" applyBorder="1" applyAlignment="1">
      <alignment/>
    </xf>
    <xf numFmtId="172" fontId="76" fillId="33" borderId="0" xfId="48" applyFont="1" applyFill="1" applyBorder="1" applyAlignment="1">
      <alignment vertical="top" wrapText="1"/>
    </xf>
    <xf numFmtId="172" fontId="6" fillId="33" borderId="0" xfId="48" applyFont="1" applyFill="1" applyBorder="1" applyAlignment="1">
      <alignment/>
    </xf>
    <xf numFmtId="0" fontId="7" fillId="33" borderId="0" xfId="45" applyFont="1" applyFill="1" applyBorder="1" applyAlignment="1" applyProtection="1">
      <alignment vertical="center" wrapText="1"/>
      <protection/>
    </xf>
    <xf numFmtId="0" fontId="8" fillId="33" borderId="0" xfId="0" applyFont="1" applyFill="1" applyBorder="1" applyAlignment="1">
      <alignment horizontal="center" vertical="center" wrapText="1"/>
    </xf>
    <xf numFmtId="1" fontId="6" fillId="33" borderId="0" xfId="48" applyNumberFormat="1" applyFont="1" applyFill="1" applyBorder="1" applyAlignment="1">
      <alignment horizontal="center" vertical="center"/>
    </xf>
    <xf numFmtId="172" fontId="7" fillId="33" borderId="0" xfId="48" applyFont="1" applyFill="1" applyBorder="1" applyAlignment="1">
      <alignment/>
    </xf>
    <xf numFmtId="0" fontId="5" fillId="35" borderId="30" xfId="0" applyFont="1" applyFill="1" applyBorder="1" applyAlignment="1">
      <alignment/>
    </xf>
    <xf numFmtId="1" fontId="6" fillId="33" borderId="31" xfId="48" applyNumberFormat="1" applyFont="1" applyFill="1" applyBorder="1" applyAlignment="1">
      <alignment horizontal="center" vertical="center"/>
    </xf>
    <xf numFmtId="172" fontId="6" fillId="33" borderId="31" xfId="48" applyFont="1" applyFill="1" applyBorder="1" applyAlignment="1">
      <alignment/>
    </xf>
    <xf numFmtId="172" fontId="7" fillId="33" borderId="31" xfId="48" applyFont="1" applyFill="1" applyBorder="1" applyAlignment="1">
      <alignment/>
    </xf>
    <xf numFmtId="0" fontId="8" fillId="33" borderId="31" xfId="0" applyFont="1" applyFill="1" applyBorder="1" applyAlignment="1">
      <alignment horizontal="center" vertical="center" wrapText="1"/>
    </xf>
    <xf numFmtId="172" fontId="74" fillId="0" borderId="0" xfId="48" applyFont="1" applyBorder="1" applyAlignment="1">
      <alignment/>
    </xf>
    <xf numFmtId="172" fontId="7" fillId="33" borderId="0" xfId="48" applyFont="1" applyFill="1" applyBorder="1" applyAlignment="1">
      <alignment vertical="center"/>
    </xf>
    <xf numFmtId="37" fontId="8" fillId="33" borderId="0" xfId="0" applyNumberFormat="1" applyFont="1" applyFill="1" applyBorder="1" applyAlignment="1">
      <alignment horizontal="center" vertical="center" wrapText="1"/>
    </xf>
    <xf numFmtId="172" fontId="6" fillId="33" borderId="0" xfId="48" applyFont="1" applyFill="1" applyBorder="1" applyAlignment="1">
      <alignment horizontal="left"/>
    </xf>
    <xf numFmtId="172" fontId="7" fillId="33" borderId="0" xfId="48" applyFont="1" applyFill="1" applyBorder="1" applyAlignment="1">
      <alignment horizontal="left"/>
    </xf>
    <xf numFmtId="0" fontId="5" fillId="35" borderId="33" xfId="0" applyFont="1" applyFill="1" applyBorder="1" applyAlignment="1">
      <alignment/>
    </xf>
    <xf numFmtId="1" fontId="6" fillId="33" borderId="34" xfId="48" applyNumberFormat="1" applyFont="1" applyFill="1" applyBorder="1" applyAlignment="1">
      <alignment horizontal="center" vertical="center"/>
    </xf>
    <xf numFmtId="172" fontId="6" fillId="33" borderId="34" xfId="48" applyFont="1" applyFill="1" applyBorder="1" applyAlignment="1">
      <alignment/>
    </xf>
    <xf numFmtId="172" fontId="7" fillId="33" borderId="34" xfId="48" applyFont="1" applyFill="1" applyBorder="1" applyAlignment="1">
      <alignment/>
    </xf>
    <xf numFmtId="0" fontId="8" fillId="33" borderId="34" xfId="0" applyFont="1" applyFill="1" applyBorder="1" applyAlignment="1">
      <alignment horizontal="center" vertical="center" wrapText="1"/>
    </xf>
    <xf numFmtId="1" fontId="76" fillId="33" borderId="0" xfId="0" applyNumberFormat="1" applyFont="1" applyFill="1" applyBorder="1" applyAlignment="1" applyProtection="1">
      <alignment vertical="center"/>
      <protection/>
    </xf>
    <xf numFmtId="172" fontId="74" fillId="33" borderId="0" xfId="48" applyFont="1" applyFill="1" applyBorder="1" applyAlignment="1">
      <alignment vertical="center"/>
    </xf>
    <xf numFmtId="0" fontId="76" fillId="33" borderId="0" xfId="0" applyFont="1" applyFill="1" applyBorder="1" applyAlignment="1">
      <alignment vertical="center"/>
    </xf>
    <xf numFmtId="175" fontId="77" fillId="33" borderId="0" xfId="48" applyNumberFormat="1" applyFont="1" applyFill="1" applyBorder="1" applyAlignment="1">
      <alignment vertical="center"/>
    </xf>
    <xf numFmtId="0" fontId="74" fillId="0" borderId="0" xfId="0" applyFont="1" applyAlignment="1">
      <alignment vertical="center"/>
    </xf>
    <xf numFmtId="175" fontId="77" fillId="33" borderId="0" xfId="48" applyNumberFormat="1" applyFont="1" applyFill="1" applyBorder="1" applyAlignment="1">
      <alignment/>
    </xf>
    <xf numFmtId="175" fontId="6" fillId="33" borderId="0" xfId="48" applyNumberFormat="1" applyFont="1" applyFill="1" applyBorder="1" applyAlignment="1">
      <alignment vertical="center"/>
    </xf>
    <xf numFmtId="1" fontId="78" fillId="33" borderId="0" xfId="0" applyNumberFormat="1" applyFont="1" applyFill="1" applyBorder="1" applyAlignment="1" applyProtection="1">
      <alignment vertical="center"/>
      <protection/>
    </xf>
    <xf numFmtId="172" fontId="7" fillId="33" borderId="31" xfId="48" applyFont="1" applyFill="1" applyBorder="1" applyAlignment="1">
      <alignment horizontal="center" vertical="center"/>
    </xf>
    <xf numFmtId="172" fontId="74" fillId="33" borderId="32" xfId="48" applyFont="1" applyFill="1" applyBorder="1" applyAlignment="1">
      <alignment/>
    </xf>
    <xf numFmtId="0" fontId="79" fillId="36" borderId="35" xfId="0" applyFont="1" applyFill="1" applyBorder="1" applyAlignment="1">
      <alignment horizontal="center" vertical="center" wrapText="1"/>
    </xf>
    <xf numFmtId="1" fontId="80" fillId="37" borderId="10" xfId="0" applyNumberFormat="1" applyFont="1" applyFill="1" applyBorder="1" applyAlignment="1" applyProtection="1">
      <alignment horizontal="center" vertical="center"/>
      <protection/>
    </xf>
    <xf numFmtId="1" fontId="80" fillId="37" borderId="10" xfId="55" applyNumberFormat="1" applyFont="1" applyFill="1" applyBorder="1" applyAlignment="1" applyProtection="1">
      <alignment horizontal="center" vertical="center"/>
      <protection/>
    </xf>
    <xf numFmtId="1" fontId="81" fillId="37" borderId="36" xfId="55"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wrapText="1"/>
      <protection/>
    </xf>
    <xf numFmtId="1" fontId="80" fillId="37" borderId="38" xfId="0" applyNumberFormat="1" applyFont="1" applyFill="1" applyBorder="1" applyAlignment="1" applyProtection="1">
      <alignment horizontal="center" vertical="center"/>
      <protection/>
    </xf>
    <xf numFmtId="1" fontId="80" fillId="37" borderId="38" xfId="55" applyNumberFormat="1" applyFont="1" applyFill="1" applyBorder="1" applyAlignment="1" applyProtection="1">
      <alignment horizontal="center" vertical="center"/>
      <protection/>
    </xf>
    <xf numFmtId="1" fontId="81" fillId="37" borderId="39" xfId="55" applyNumberFormat="1" applyFont="1" applyFill="1" applyBorder="1" applyAlignment="1" applyProtection="1">
      <alignment horizontal="center" vertical="center"/>
      <protection/>
    </xf>
    <xf numFmtId="1" fontId="81" fillId="39" borderId="37" xfId="0" applyNumberFormat="1" applyFont="1" applyFill="1" applyBorder="1" applyAlignment="1" applyProtection="1">
      <alignment horizontal="center" vertical="center" wrapText="1"/>
      <protection/>
    </xf>
    <xf numFmtId="1" fontId="81" fillId="39" borderId="38"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wrapText="1"/>
      <protection/>
    </xf>
    <xf numFmtId="1" fontId="74" fillId="33" borderId="0"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4" fillId="0" borderId="0" xfId="0" applyFont="1" applyBorder="1" applyAlignment="1">
      <alignment vertical="center"/>
    </xf>
    <xf numFmtId="39" fontId="75" fillId="0" borderId="31" xfId="48" applyNumberFormat="1" applyFont="1" applyBorder="1" applyAlignment="1">
      <alignment vertical="center" wrapText="1"/>
    </xf>
    <xf numFmtId="39" fontId="75" fillId="0" borderId="41" xfId="48" applyNumberFormat="1" applyFont="1" applyBorder="1" applyAlignment="1">
      <alignment vertical="center" wrapText="1"/>
    </xf>
    <xf numFmtId="0" fontId="74" fillId="0" borderId="32" xfId="0" applyFont="1" applyBorder="1" applyAlignment="1">
      <alignment horizontal="center"/>
    </xf>
    <xf numFmtId="0" fontId="74" fillId="0" borderId="42" xfId="0" applyFont="1" applyBorder="1" applyAlignment="1">
      <alignment horizontal="center"/>
    </xf>
    <xf numFmtId="39" fontId="75" fillId="0" borderId="42" xfId="48" applyNumberFormat="1" applyFont="1" applyBorder="1" applyAlignment="1">
      <alignment horizontal="center" vertical="center" wrapText="1"/>
    </xf>
    <xf numFmtId="172" fontId="6" fillId="33" borderId="42" xfId="48" applyFont="1" applyFill="1" applyBorder="1" applyAlignment="1">
      <alignment/>
    </xf>
    <xf numFmtId="0" fontId="8" fillId="33" borderId="42" xfId="0" applyFont="1" applyFill="1" applyBorder="1" applyAlignment="1">
      <alignment horizontal="center" vertical="center" wrapText="1"/>
    </xf>
    <xf numFmtId="0" fontId="8" fillId="33" borderId="41" xfId="0" applyFont="1" applyFill="1" applyBorder="1" applyAlignment="1">
      <alignment horizontal="center" vertical="center" wrapText="1"/>
    </xf>
    <xf numFmtId="172" fontId="74" fillId="33" borderId="42" xfId="48" applyFont="1" applyFill="1" applyBorder="1" applyAlignment="1">
      <alignment/>
    </xf>
    <xf numFmtId="172" fontId="74" fillId="33" borderId="32" xfId="48" applyFont="1" applyFill="1" applyBorder="1" applyAlignment="1">
      <alignment vertical="center"/>
    </xf>
    <xf numFmtId="172" fontId="74" fillId="33" borderId="42" xfId="48" applyFont="1" applyFill="1" applyBorder="1" applyAlignment="1">
      <alignment vertical="center"/>
    </xf>
    <xf numFmtId="0" fontId="0" fillId="0" borderId="42" xfId="0" applyBorder="1" applyAlignment="1">
      <alignment/>
    </xf>
    <xf numFmtId="172" fontId="74" fillId="33" borderId="41" xfId="48" applyFont="1" applyFill="1" applyBorder="1" applyAlignment="1">
      <alignment/>
    </xf>
    <xf numFmtId="0" fontId="74" fillId="0" borderId="32" xfId="0" applyFont="1" applyBorder="1" applyAlignment="1">
      <alignment/>
    </xf>
    <xf numFmtId="172" fontId="74" fillId="33" borderId="33" xfId="48" applyFont="1" applyFill="1" applyBorder="1" applyAlignment="1">
      <alignment/>
    </xf>
    <xf numFmtId="172" fontId="74" fillId="33" borderId="34" xfId="48" applyFont="1" applyFill="1" applyBorder="1" applyAlignment="1">
      <alignment/>
    </xf>
    <xf numFmtId="0" fontId="74" fillId="0" borderId="33" xfId="0" applyFont="1" applyBorder="1" applyAlignment="1">
      <alignment/>
    </xf>
    <xf numFmtId="0" fontId="74" fillId="0" borderId="34" xfId="0" applyFont="1" applyBorder="1" applyAlignment="1">
      <alignment/>
    </xf>
    <xf numFmtId="0" fontId="74" fillId="0" borderId="43" xfId="0" applyFont="1" applyBorder="1" applyAlignment="1">
      <alignment/>
    </xf>
    <xf numFmtId="1" fontId="7" fillId="33" borderId="34"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9" fillId="40" borderId="10" xfId="53" applyFont="1" applyFill="1" applyBorder="1" applyAlignment="1">
      <alignment horizontal="center" vertical="center" wrapText="1"/>
      <protection/>
    </xf>
    <xf numFmtId="0" fontId="79" fillId="41" borderId="10" xfId="53" applyFont="1" applyFill="1" applyBorder="1" applyAlignment="1">
      <alignment horizontal="center" vertical="center" wrapText="1"/>
      <protection/>
    </xf>
    <xf numFmtId="0" fontId="82" fillId="42" borderId="44" xfId="45" applyFont="1" applyFill="1" applyBorder="1" applyAlignment="1" applyProtection="1">
      <alignment horizontal="center" vertical="center"/>
      <protection/>
    </xf>
    <xf numFmtId="0" fontId="79" fillId="40" borderId="10" xfId="53" applyFont="1" applyFill="1" applyBorder="1" applyAlignment="1">
      <alignment horizontal="center" wrapText="1"/>
      <protection/>
    </xf>
    <xf numFmtId="0" fontId="79" fillId="41" borderId="10" xfId="53" applyFont="1" applyFill="1" applyBorder="1" applyAlignment="1">
      <alignment horizontal="left" vertical="center" wrapText="1"/>
      <protection/>
    </xf>
    <xf numFmtId="0" fontId="70" fillId="39" borderId="10" xfId="0" applyFont="1" applyFill="1" applyBorder="1" applyAlignment="1">
      <alignment horizontal="left" wrapText="1"/>
    </xf>
    <xf numFmtId="0" fontId="83" fillId="0" borderId="0" xfId="0" applyFont="1" applyAlignment="1">
      <alignment horizontal="center" wrapText="1"/>
    </xf>
    <xf numFmtId="0" fontId="70" fillId="0" borderId="0" xfId="0" applyFont="1" applyAlignment="1">
      <alignment wrapText="1"/>
    </xf>
    <xf numFmtId="0" fontId="84" fillId="42" borderId="44" xfId="45" applyFont="1" applyFill="1" applyBorder="1" applyAlignment="1" applyProtection="1">
      <alignment horizontal="center" vertical="center" wrapText="1"/>
      <protection/>
    </xf>
    <xf numFmtId="0" fontId="70" fillId="0" borderId="0" xfId="0" applyFont="1" applyAlignment="1">
      <alignment horizontal="center" vertical="center" wrapText="1"/>
    </xf>
    <xf numFmtId="0" fontId="70" fillId="39" borderId="10" xfId="0" applyFont="1" applyFill="1" applyBorder="1" applyAlignment="1">
      <alignment horizontal="center" wrapText="1"/>
    </xf>
    <xf numFmtId="14" fontId="70" fillId="39" borderId="10" xfId="0" applyNumberFormat="1" applyFont="1" applyFill="1" applyBorder="1" applyAlignment="1">
      <alignment horizontal="center" wrapText="1"/>
    </xf>
    <xf numFmtId="14" fontId="85" fillId="39" borderId="10" xfId="0" applyNumberFormat="1" applyFont="1" applyFill="1" applyBorder="1" applyAlignment="1">
      <alignment horizontal="center" wrapText="1"/>
    </xf>
    <xf numFmtId="0" fontId="86" fillId="0" borderId="0" xfId="0" applyFont="1" applyAlignment="1">
      <alignment horizontal="center" wrapText="1"/>
    </xf>
    <xf numFmtId="0" fontId="78" fillId="0" borderId="0" xfId="0" applyFont="1" applyBorder="1" applyAlignment="1">
      <alignment horizontal="center"/>
    </xf>
    <xf numFmtId="0" fontId="87" fillId="0" borderId="0" xfId="0" applyFont="1" applyBorder="1" applyAlignment="1">
      <alignment horizontal="center"/>
    </xf>
    <xf numFmtId="0" fontId="0" fillId="0" borderId="0" xfId="0" applyBorder="1" applyAlignment="1">
      <alignment horizontal="center"/>
    </xf>
    <xf numFmtId="1" fontId="9" fillId="39" borderId="45" xfId="48" applyNumberFormat="1" applyFont="1" applyFill="1" applyBorder="1" applyAlignment="1">
      <alignment horizontal="center" vertical="center" wrapText="1"/>
    </xf>
    <xf numFmtId="1" fontId="9" fillId="39" borderId="46" xfId="48" applyNumberFormat="1" applyFont="1" applyFill="1" applyBorder="1" applyAlignment="1">
      <alignment horizontal="center" vertical="center" wrapText="1"/>
    </xf>
    <xf numFmtId="1" fontId="9" fillId="39" borderId="47" xfId="48" applyNumberFormat="1" applyFont="1" applyFill="1" applyBorder="1" applyAlignment="1">
      <alignment horizontal="center" vertical="center" wrapText="1"/>
    </xf>
    <xf numFmtId="37" fontId="9" fillId="37" borderId="48" xfId="48" applyNumberFormat="1" applyFont="1" applyFill="1" applyBorder="1" applyAlignment="1">
      <alignment horizontal="center" vertical="center" wrapText="1"/>
    </xf>
    <xf numFmtId="37" fontId="9" fillId="37" borderId="11" xfId="48" applyNumberFormat="1" applyFont="1" applyFill="1" applyBorder="1" applyAlignment="1">
      <alignment horizontal="center" vertical="center" wrapText="1"/>
    </xf>
    <xf numFmtId="37" fontId="9" fillId="37" borderId="49" xfId="48" applyNumberFormat="1" applyFont="1" applyFill="1" applyBorder="1" applyAlignment="1">
      <alignment horizontal="center" vertical="center" wrapText="1"/>
    </xf>
    <xf numFmtId="0" fontId="7" fillId="34" borderId="45" xfId="45" applyFont="1" applyFill="1" applyBorder="1" applyAlignment="1" applyProtection="1">
      <alignment horizontal="center" vertical="center" wrapText="1"/>
      <protection/>
    </xf>
    <xf numFmtId="0" fontId="7" fillId="34" borderId="46" xfId="45" applyFont="1" applyFill="1" applyBorder="1" applyAlignment="1" applyProtection="1">
      <alignment horizontal="center" vertical="center" wrapText="1"/>
      <protection/>
    </xf>
    <xf numFmtId="0" fontId="7" fillId="34" borderId="47" xfId="45" applyFont="1" applyFill="1" applyBorder="1" applyAlignment="1" applyProtection="1">
      <alignment horizontal="center" vertical="center" wrapText="1"/>
      <protection/>
    </xf>
    <xf numFmtId="1" fontId="76" fillId="36" borderId="45" xfId="48" applyNumberFormat="1" applyFont="1" applyFill="1" applyBorder="1" applyAlignment="1">
      <alignment horizontal="center" vertical="center" wrapText="1"/>
    </xf>
    <xf numFmtId="1" fontId="76" fillId="36" borderId="46" xfId="48" applyNumberFormat="1" applyFont="1" applyFill="1" applyBorder="1" applyAlignment="1">
      <alignment horizontal="center" vertical="center" wrapText="1"/>
    </xf>
    <xf numFmtId="1" fontId="76" fillId="36" borderId="47" xfId="48" applyNumberFormat="1" applyFont="1" applyFill="1" applyBorder="1" applyAlignment="1">
      <alignment horizontal="center" vertical="center" wrapText="1"/>
    </xf>
    <xf numFmtId="1" fontId="9" fillId="39" borderId="32" xfId="48" applyNumberFormat="1" applyFont="1" applyFill="1" applyBorder="1" applyAlignment="1">
      <alignment horizontal="center" vertical="center" wrapText="1"/>
    </xf>
    <xf numFmtId="1" fontId="9" fillId="39" borderId="0" xfId="48" applyNumberFormat="1" applyFont="1" applyFill="1" applyBorder="1" applyAlignment="1">
      <alignment horizontal="center" vertical="center" wrapText="1"/>
    </xf>
    <xf numFmtId="1" fontId="9" fillId="39" borderId="42" xfId="48" applyNumberFormat="1" applyFont="1" applyFill="1" applyBorder="1" applyAlignment="1">
      <alignment horizontal="center" vertical="center" wrapText="1"/>
    </xf>
    <xf numFmtId="1" fontId="80" fillId="37" borderId="50" xfId="0" applyNumberFormat="1" applyFont="1" applyFill="1" applyBorder="1" applyAlignment="1" applyProtection="1">
      <alignment horizontal="center" vertical="center"/>
      <protection/>
    </xf>
    <xf numFmtId="1" fontId="80" fillId="37" borderId="51" xfId="0" applyNumberFormat="1" applyFont="1" applyFill="1" applyBorder="1" applyAlignment="1" applyProtection="1">
      <alignment horizontal="center" vertical="center"/>
      <protection/>
    </xf>
    <xf numFmtId="1" fontId="80" fillId="37" borderId="48" xfId="0" applyNumberFormat="1" applyFont="1" applyFill="1" applyBorder="1" applyAlignment="1" applyProtection="1">
      <alignment horizontal="center" vertical="center"/>
      <protection/>
    </xf>
    <xf numFmtId="1" fontId="80" fillId="37" borderId="49" xfId="0" applyNumberFormat="1" applyFont="1" applyFill="1" applyBorder="1" applyAlignment="1" applyProtection="1">
      <alignment horizontal="center" vertical="center"/>
      <protection/>
    </xf>
    <xf numFmtId="37" fontId="9" fillId="37" borderId="52" xfId="48" applyNumberFormat="1" applyFont="1" applyFill="1" applyBorder="1" applyAlignment="1">
      <alignment horizontal="center" vertical="center" wrapText="1"/>
    </xf>
    <xf numFmtId="37" fontId="9" fillId="37" borderId="53" xfId="48" applyNumberFormat="1" applyFont="1" applyFill="1" applyBorder="1" applyAlignment="1">
      <alignment horizontal="center" vertical="center" wrapText="1"/>
    </xf>
    <xf numFmtId="37" fontId="9" fillId="37" borderId="54" xfId="48" applyNumberFormat="1" applyFont="1" applyFill="1" applyBorder="1" applyAlignment="1">
      <alignment horizontal="center" vertical="center" wrapText="1"/>
    </xf>
    <xf numFmtId="0" fontId="7" fillId="39" borderId="45" xfId="0" applyFont="1" applyFill="1" applyBorder="1" applyAlignment="1">
      <alignment horizontal="center" vertical="center"/>
    </xf>
    <xf numFmtId="0" fontId="7" fillId="39" borderId="47" xfId="0" applyFont="1" applyFill="1" applyBorder="1" applyAlignment="1">
      <alignment horizontal="center" vertical="center"/>
    </xf>
    <xf numFmtId="1" fontId="9" fillId="38" borderId="55" xfId="48" applyNumberFormat="1" applyFont="1" applyFill="1" applyBorder="1" applyAlignment="1">
      <alignment horizontal="left" vertical="center" wrapText="1"/>
    </xf>
    <xf numFmtId="1" fontId="9" fillId="38" borderId="56" xfId="48" applyNumberFormat="1" applyFont="1" applyFill="1" applyBorder="1" applyAlignment="1">
      <alignment horizontal="left" vertical="center" wrapText="1"/>
    </xf>
    <xf numFmtId="1" fontId="9" fillId="38" borderId="57" xfId="48" applyNumberFormat="1" applyFont="1" applyFill="1" applyBorder="1" applyAlignment="1">
      <alignment horizontal="left" vertical="center" wrapText="1"/>
    </xf>
    <xf numFmtId="37" fontId="9" fillId="37" borderId="50" xfId="48" applyNumberFormat="1" applyFont="1" applyFill="1" applyBorder="1" applyAlignment="1">
      <alignment horizontal="center" vertical="center" wrapText="1"/>
    </xf>
    <xf numFmtId="37" fontId="9" fillId="37" borderId="58" xfId="48" applyNumberFormat="1" applyFont="1" applyFill="1" applyBorder="1" applyAlignment="1">
      <alignment horizontal="center" vertical="center" wrapText="1"/>
    </xf>
    <xf numFmtId="37" fontId="9" fillId="37" borderId="51" xfId="48" applyNumberFormat="1" applyFont="1" applyFill="1" applyBorder="1" applyAlignment="1">
      <alignment horizontal="center" vertical="center" wrapText="1"/>
    </xf>
    <xf numFmtId="1" fontId="9" fillId="38" borderId="40" xfId="48" applyNumberFormat="1" applyFont="1" applyFill="1" applyBorder="1" applyAlignment="1">
      <alignment horizontal="left" vertical="center" wrapText="1"/>
    </xf>
    <xf numFmtId="1" fontId="9" fillId="38" borderId="10" xfId="48" applyNumberFormat="1" applyFont="1" applyFill="1" applyBorder="1" applyAlignment="1">
      <alignment horizontal="left" vertical="center" wrapText="1"/>
    </xf>
    <xf numFmtId="1" fontId="9" fillId="38" borderId="36" xfId="48" applyNumberFormat="1" applyFont="1" applyFill="1" applyBorder="1" applyAlignment="1">
      <alignment horizontal="left" vertical="center" wrapText="1"/>
    </xf>
    <xf numFmtId="1" fontId="9" fillId="38" borderId="59" xfId="48" applyNumberFormat="1" applyFont="1" applyFill="1" applyBorder="1" applyAlignment="1">
      <alignment horizontal="left" vertical="center" wrapText="1"/>
    </xf>
    <xf numFmtId="1" fontId="9" fillId="38" borderId="35" xfId="48" applyNumberFormat="1" applyFont="1" applyFill="1" applyBorder="1" applyAlignment="1">
      <alignment horizontal="left" vertical="center" wrapText="1"/>
    </xf>
    <xf numFmtId="1" fontId="9" fillId="38" borderId="60" xfId="48" applyNumberFormat="1" applyFont="1" applyFill="1" applyBorder="1" applyAlignment="1">
      <alignment horizontal="left" vertical="center" wrapText="1"/>
    </xf>
    <xf numFmtId="1" fontId="9" fillId="39" borderId="61" xfId="48" applyNumberFormat="1" applyFont="1" applyFill="1" applyBorder="1" applyAlignment="1">
      <alignment horizontal="center" vertical="center" wrapText="1"/>
    </xf>
    <xf numFmtId="1" fontId="9" fillId="39" borderId="62" xfId="48" applyNumberFormat="1" applyFont="1" applyFill="1" applyBorder="1" applyAlignment="1">
      <alignment horizontal="center" vertical="center" wrapText="1"/>
    </xf>
    <xf numFmtId="1" fontId="9" fillId="39" borderId="63" xfId="48" applyNumberFormat="1" applyFont="1" applyFill="1" applyBorder="1" applyAlignment="1">
      <alignment horizontal="center" vertical="center" wrapText="1"/>
    </xf>
    <xf numFmtId="0" fontId="0" fillId="0" borderId="0" xfId="0" applyBorder="1" applyAlignment="1">
      <alignment/>
    </xf>
    <xf numFmtId="0" fontId="0" fillId="0" borderId="42" xfId="0" applyBorder="1" applyAlignment="1">
      <alignment/>
    </xf>
    <xf numFmtId="1" fontId="9" fillId="38" borderId="37" xfId="48" applyNumberFormat="1" applyFont="1" applyFill="1" applyBorder="1" applyAlignment="1">
      <alignment horizontal="left" vertical="center" wrapText="1"/>
    </xf>
    <xf numFmtId="1" fontId="9" fillId="38" borderId="38" xfId="48" applyNumberFormat="1" applyFont="1" applyFill="1" applyBorder="1" applyAlignment="1">
      <alignment horizontal="left" vertical="center" wrapText="1"/>
    </xf>
    <xf numFmtId="1" fontId="9" fillId="38" borderId="39" xfId="48" applyNumberFormat="1" applyFont="1" applyFill="1" applyBorder="1" applyAlignment="1">
      <alignment horizontal="left" vertical="center" wrapText="1"/>
    </xf>
    <xf numFmtId="1" fontId="74" fillId="33" borderId="0" xfId="0"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protection/>
    </xf>
    <xf numFmtId="1" fontId="81" fillId="38" borderId="38" xfId="0" applyNumberFormat="1" applyFont="1" applyFill="1" applyBorder="1" applyAlignment="1" applyProtection="1">
      <alignment horizontal="center" vertical="center"/>
      <protection/>
    </xf>
    <xf numFmtId="1" fontId="81" fillId="38" borderId="39"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6" fillId="36" borderId="45" xfId="0" applyFont="1" applyFill="1" applyBorder="1" applyAlignment="1">
      <alignment horizontal="center" vertical="center" wrapText="1"/>
    </xf>
    <xf numFmtId="0" fontId="76" fillId="36" borderId="46" xfId="0" applyFont="1" applyFill="1" applyBorder="1" applyAlignment="1">
      <alignment horizontal="center" vertical="center" wrapText="1"/>
    </xf>
    <xf numFmtId="0" fontId="7" fillId="39" borderId="30" xfId="0" applyFont="1" applyFill="1" applyBorder="1" applyAlignment="1">
      <alignment horizontal="center" vertical="center"/>
    </xf>
    <xf numFmtId="0" fontId="7" fillId="39" borderId="31" xfId="0" applyFont="1" applyFill="1" applyBorder="1" applyAlignment="1">
      <alignment horizontal="center" vertical="center"/>
    </xf>
    <xf numFmtId="0" fontId="7" fillId="39" borderId="41" xfId="0" applyFont="1" applyFill="1" applyBorder="1" applyAlignment="1">
      <alignment horizontal="center" vertical="center"/>
    </xf>
    <xf numFmtId="1" fontId="81" fillId="38" borderId="55" xfId="0" applyNumberFormat="1" applyFont="1" applyFill="1" applyBorder="1" applyAlignment="1" applyProtection="1">
      <alignment horizontal="center" vertical="center"/>
      <protection/>
    </xf>
    <xf numFmtId="1" fontId="81" fillId="38" borderId="56" xfId="0" applyNumberFormat="1" applyFont="1" applyFill="1" applyBorder="1" applyAlignment="1" applyProtection="1">
      <alignment horizontal="center" vertical="center"/>
      <protection/>
    </xf>
    <xf numFmtId="1" fontId="81" fillId="38" borderId="57"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protection/>
    </xf>
    <xf numFmtId="1" fontId="81" fillId="38" borderId="10" xfId="0" applyNumberFormat="1" applyFont="1" applyFill="1" applyBorder="1" applyAlignment="1" applyProtection="1">
      <alignment horizontal="center" vertical="center"/>
      <protection/>
    </xf>
    <xf numFmtId="1" fontId="81" fillId="38" borderId="36" xfId="0" applyNumberFormat="1" applyFont="1" applyFill="1" applyBorder="1" applyAlignment="1" applyProtection="1">
      <alignment horizontal="center" vertical="center"/>
      <protection/>
    </xf>
    <xf numFmtId="0" fontId="0" fillId="0" borderId="34" xfId="0" applyBorder="1" applyAlignment="1">
      <alignment/>
    </xf>
    <xf numFmtId="0" fontId="0" fillId="0" borderId="43" xfId="0" applyBorder="1" applyAlignment="1">
      <alignment/>
    </xf>
    <xf numFmtId="1" fontId="76" fillId="33" borderId="34" xfId="0" applyNumberFormat="1" applyFont="1" applyFill="1" applyBorder="1" applyAlignment="1" applyProtection="1">
      <alignment horizontal="center" vertical="center"/>
      <protection/>
    </xf>
    <xf numFmtId="1" fontId="7" fillId="33" borderId="34" xfId="0" applyNumberFormat="1" applyFont="1" applyFill="1" applyBorder="1" applyAlignment="1" applyProtection="1">
      <alignment horizontal="center" vertical="center"/>
      <protection/>
    </xf>
    <xf numFmtId="1" fontId="81" fillId="38" borderId="48" xfId="0" applyNumberFormat="1" applyFont="1" applyFill="1" applyBorder="1" applyAlignment="1" applyProtection="1">
      <alignment horizontal="center" vertical="center"/>
      <protection/>
    </xf>
    <xf numFmtId="1" fontId="81" fillId="38" borderId="11" xfId="0" applyNumberFormat="1" applyFont="1" applyFill="1" applyBorder="1" applyAlignment="1" applyProtection="1">
      <alignment horizontal="center" vertical="center"/>
      <protection/>
    </xf>
    <xf numFmtId="1" fontId="81" fillId="38" borderId="49" xfId="0" applyNumberFormat="1" applyFont="1" applyFill="1" applyBorder="1" applyAlignment="1" applyProtection="1">
      <alignment horizontal="center" vertical="center"/>
      <protection/>
    </xf>
    <xf numFmtId="1" fontId="78" fillId="39" borderId="50" xfId="0" applyNumberFormat="1" applyFont="1" applyFill="1" applyBorder="1" applyAlignment="1" applyProtection="1">
      <alignment horizontal="center" vertical="center" wrapText="1"/>
      <protection/>
    </xf>
    <xf numFmtId="1" fontId="78" fillId="39" borderId="58" xfId="0" applyNumberFormat="1" applyFont="1" applyFill="1" applyBorder="1" applyAlignment="1" applyProtection="1">
      <alignment horizontal="center" vertical="center" wrapText="1"/>
      <protection/>
    </xf>
    <xf numFmtId="1" fontId="78" fillId="39" borderId="51" xfId="0" applyNumberFormat="1" applyFont="1" applyFill="1" applyBorder="1" applyAlignment="1" applyProtection="1">
      <alignment horizontal="center" vertical="center" wrapText="1"/>
      <protection/>
    </xf>
    <xf numFmtId="1" fontId="81" fillId="39" borderId="48" xfId="0" applyNumberFormat="1" applyFont="1" applyFill="1" applyBorder="1" applyAlignment="1" applyProtection="1">
      <alignment horizontal="center" vertical="center" wrapText="1"/>
      <protection/>
    </xf>
    <xf numFmtId="1" fontId="81" fillId="39" borderId="11" xfId="0" applyNumberFormat="1" applyFont="1" applyFill="1" applyBorder="1" applyAlignment="1" applyProtection="1">
      <alignment horizontal="center" vertical="center" wrapText="1"/>
      <protection/>
    </xf>
    <xf numFmtId="1" fontId="81" fillId="39" borderId="49" xfId="0" applyNumberFormat="1" applyFont="1" applyFill="1" applyBorder="1" applyAlignment="1" applyProtection="1">
      <alignment horizontal="center" vertical="center" wrapText="1"/>
      <protection/>
    </xf>
    <xf numFmtId="0" fontId="9" fillId="39" borderId="30" xfId="0" applyFont="1" applyFill="1" applyBorder="1" applyAlignment="1">
      <alignment horizontal="center" vertical="center" wrapText="1"/>
    </xf>
    <xf numFmtId="0" fontId="9" fillId="39" borderId="31" xfId="0" applyFont="1" applyFill="1" applyBorder="1" applyAlignment="1">
      <alignment horizontal="center" vertical="center" wrapText="1"/>
    </xf>
    <xf numFmtId="0" fontId="9" fillId="39" borderId="41" xfId="0" applyFont="1" applyFill="1" applyBorder="1" applyAlignment="1">
      <alignment horizontal="center" vertical="center" wrapText="1"/>
    </xf>
    <xf numFmtId="0" fontId="9" fillId="39" borderId="33"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43" xfId="0" applyFont="1" applyFill="1" applyBorder="1" applyAlignment="1">
      <alignment horizontal="center" vertical="center" wrapText="1"/>
    </xf>
    <xf numFmtId="1" fontId="80" fillId="37" borderId="52" xfId="0" applyNumberFormat="1" applyFont="1" applyFill="1" applyBorder="1" applyAlignment="1" applyProtection="1">
      <alignment horizontal="center" vertical="center"/>
      <protection/>
    </xf>
    <xf numFmtId="1" fontId="80" fillId="37" borderId="54" xfId="0" applyNumberFormat="1" applyFont="1" applyFill="1" applyBorder="1" applyAlignment="1" applyProtection="1">
      <alignment horizontal="center" vertical="center"/>
      <protection/>
    </xf>
    <xf numFmtId="1" fontId="9" fillId="39" borderId="30" xfId="48" applyNumberFormat="1" applyFont="1" applyFill="1" applyBorder="1" applyAlignment="1">
      <alignment horizontal="center" vertical="center" wrapText="1"/>
    </xf>
    <xf numFmtId="1" fontId="9" fillId="39" borderId="31" xfId="48" applyNumberFormat="1" applyFont="1" applyFill="1" applyBorder="1" applyAlignment="1">
      <alignment horizontal="center" vertical="center" wrapText="1"/>
    </xf>
    <xf numFmtId="1" fontId="9" fillId="39" borderId="33" xfId="48" applyNumberFormat="1" applyFont="1" applyFill="1" applyBorder="1" applyAlignment="1">
      <alignment horizontal="center" vertical="center" wrapText="1"/>
    </xf>
    <xf numFmtId="1" fontId="9" fillId="39" borderId="34" xfId="48" applyNumberFormat="1" applyFont="1" applyFill="1" applyBorder="1" applyAlignment="1">
      <alignment horizontal="center" vertical="center" wrapText="1"/>
    </xf>
    <xf numFmtId="0" fontId="69" fillId="33" borderId="0" xfId="0" applyFont="1" applyFill="1" applyAlignment="1">
      <alignment horizontal="center" vertical="center" wrapText="1"/>
    </xf>
    <xf numFmtId="0" fontId="71" fillId="33" borderId="23" xfId="0" applyFont="1" applyFill="1" applyBorder="1" applyAlignment="1">
      <alignment horizontal="left" vertical="center" wrapText="1"/>
    </xf>
    <xf numFmtId="0" fontId="71" fillId="33" borderId="11" xfId="0" applyFont="1" applyFill="1" applyBorder="1" applyAlignment="1">
      <alignment horizontal="left" vertical="center" wrapText="1"/>
    </xf>
    <xf numFmtId="0" fontId="72" fillId="33" borderId="17" xfId="0" applyFont="1" applyFill="1" applyBorder="1" applyAlignment="1">
      <alignment horizontal="left" vertical="top" wrapText="1"/>
    </xf>
    <xf numFmtId="0" fontId="72" fillId="33" borderId="24" xfId="0" applyFont="1" applyFill="1" applyBorder="1" applyAlignment="1">
      <alignment horizontal="left" vertical="top" wrapText="1"/>
    </xf>
    <xf numFmtId="0" fontId="72" fillId="33" borderId="25" xfId="0" applyFont="1" applyFill="1" applyBorder="1" applyAlignment="1">
      <alignment horizontal="left" vertical="top" wrapText="1"/>
    </xf>
    <xf numFmtId="0" fontId="72" fillId="33" borderId="26"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27" xfId="0" applyFont="1" applyFill="1" applyBorder="1" applyAlignment="1">
      <alignment horizontal="left" vertical="top" wrapText="1"/>
    </xf>
    <xf numFmtId="0" fontId="72" fillId="33" borderId="28" xfId="0" applyFont="1" applyFill="1" applyBorder="1" applyAlignment="1">
      <alignment horizontal="left" vertical="top" wrapText="1"/>
    </xf>
    <xf numFmtId="0" fontId="72" fillId="33" borderId="22" xfId="0" applyFont="1" applyFill="1" applyBorder="1" applyAlignment="1">
      <alignment horizontal="left" vertical="top" wrapText="1"/>
    </xf>
    <xf numFmtId="0" fontId="72" fillId="33" borderId="29" xfId="0" applyFont="1" applyFill="1" applyBorder="1" applyAlignment="1">
      <alignment horizontal="left" vertical="top" wrapText="1"/>
    </xf>
    <xf numFmtId="0" fontId="69" fillId="33" borderId="0" xfId="0" applyFont="1" applyFill="1" applyBorder="1" applyAlignment="1">
      <alignment horizontal="center"/>
    </xf>
    <xf numFmtId="0" fontId="72" fillId="33" borderId="0" xfId="0" applyFont="1" applyFill="1" applyBorder="1" applyAlignment="1">
      <alignment horizontal="justify"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27" xfId="0" applyFill="1" applyBorder="1" applyAlignment="1">
      <alignment horizontal="left" vertical="top" wrapText="1"/>
    </xf>
    <xf numFmtId="0" fontId="88" fillId="0" borderId="0" xfId="0" applyFont="1" applyBorder="1" applyAlignment="1">
      <alignment horizontal="left" vertical="center" wrapText="1"/>
    </xf>
    <xf numFmtId="0" fontId="86" fillId="0" borderId="0" xfId="0" applyFont="1" applyAlignment="1">
      <alignment horizontal="center" wrapText="1"/>
    </xf>
    <xf numFmtId="0" fontId="79" fillId="40" borderId="35" xfId="53" applyFont="1" applyFill="1" applyBorder="1" applyAlignment="1">
      <alignment horizontal="center" vertical="center" wrapText="1"/>
      <protection/>
    </xf>
    <xf numFmtId="0" fontId="79" fillId="40" borderId="64" xfId="53" applyFont="1" applyFill="1" applyBorder="1" applyAlignment="1">
      <alignment horizontal="center" vertical="center" wrapText="1"/>
      <protection/>
    </xf>
    <xf numFmtId="0" fontId="79" fillId="40" borderId="10" xfId="0" applyFont="1" applyFill="1" applyBorder="1" applyAlignment="1">
      <alignment horizontal="center" vertical="center" wrapText="1"/>
    </xf>
    <xf numFmtId="0" fontId="79" fillId="41" borderId="10" xfId="0" applyFont="1" applyFill="1" applyBorder="1" applyAlignment="1">
      <alignment horizontal="center" vertical="center" wrapText="1"/>
    </xf>
    <xf numFmtId="0" fontId="70" fillId="39" borderId="17" xfId="0" applyFont="1" applyFill="1" applyBorder="1" applyAlignment="1">
      <alignment horizontal="center" wrapText="1"/>
    </xf>
    <xf numFmtId="0" fontId="70" fillId="39" borderId="24" xfId="0" applyFont="1" applyFill="1" applyBorder="1" applyAlignment="1">
      <alignment horizontal="center" wrapText="1"/>
    </xf>
    <xf numFmtId="0" fontId="70" fillId="39" borderId="25" xfId="0" applyFont="1" applyFill="1" applyBorder="1" applyAlignment="1">
      <alignment horizontal="center" wrapText="1"/>
    </xf>
    <xf numFmtId="0" fontId="70" fillId="39" borderId="26" xfId="0" applyFont="1" applyFill="1" applyBorder="1" applyAlignment="1">
      <alignment horizontal="center" wrapText="1"/>
    </xf>
    <xf numFmtId="0" fontId="70" fillId="39" borderId="0" xfId="0" applyFont="1" applyFill="1" applyBorder="1" applyAlignment="1">
      <alignment horizontal="center" wrapText="1"/>
    </xf>
    <xf numFmtId="0" fontId="70" fillId="39" borderId="27" xfId="0" applyFont="1" applyFill="1" applyBorder="1" applyAlignment="1">
      <alignment horizontal="center" wrapText="1"/>
    </xf>
    <xf numFmtId="0" fontId="70" fillId="39" borderId="28" xfId="0" applyFont="1" applyFill="1" applyBorder="1" applyAlignment="1">
      <alignment horizontal="center" wrapText="1"/>
    </xf>
    <xf numFmtId="0" fontId="70" fillId="39" borderId="22" xfId="0" applyFont="1" applyFill="1" applyBorder="1" applyAlignment="1">
      <alignment horizontal="center" wrapText="1"/>
    </xf>
    <xf numFmtId="0" fontId="70" fillId="39" borderId="29"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22862932"/>
        <c:axId val="4439797"/>
      </c:barChart>
      <c:catAx>
        <c:axId val="22862932"/>
        <c:scaling>
          <c:orientation val="minMax"/>
        </c:scaling>
        <c:axPos val="b"/>
        <c:delete val="0"/>
        <c:numFmt formatCode="General" sourceLinked="1"/>
        <c:majorTickMark val="out"/>
        <c:minorTickMark val="none"/>
        <c:tickLblPos val="nextTo"/>
        <c:spPr>
          <a:ln w="3175">
            <a:solidFill>
              <a:srgbClr val="808080"/>
            </a:solidFill>
          </a:ln>
        </c:spPr>
        <c:crossAx val="4439797"/>
        <c:crosses val="autoZero"/>
        <c:auto val="0"/>
        <c:lblOffset val="100"/>
        <c:tickLblSkip val="1"/>
        <c:noMultiLvlLbl val="0"/>
      </c:catAx>
      <c:valAx>
        <c:axId val="44397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86293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4133230"/>
        <c:axId val="37199071"/>
      </c:barChart>
      <c:catAx>
        <c:axId val="4133230"/>
        <c:scaling>
          <c:orientation val="minMax"/>
        </c:scaling>
        <c:axPos val="l"/>
        <c:delete val="0"/>
        <c:numFmt formatCode="General" sourceLinked="1"/>
        <c:majorTickMark val="none"/>
        <c:minorTickMark val="none"/>
        <c:tickLblPos val="nextTo"/>
        <c:spPr>
          <a:ln w="3175">
            <a:solidFill>
              <a:srgbClr val="808080"/>
            </a:solidFill>
          </a:ln>
        </c:spPr>
        <c:crossAx val="37199071"/>
        <c:crosses val="autoZero"/>
        <c:auto val="0"/>
        <c:lblOffset val="100"/>
        <c:tickLblSkip val="1"/>
        <c:noMultiLvlLbl val="0"/>
      </c:catAx>
      <c:valAx>
        <c:axId val="37199071"/>
        <c:scaling>
          <c:orientation val="minMax"/>
        </c:scaling>
        <c:axPos val="b"/>
        <c:delete val="1"/>
        <c:majorTickMark val="out"/>
        <c:minorTickMark val="none"/>
        <c:tickLblPos val="none"/>
        <c:crossAx val="4133230"/>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66356184"/>
        <c:axId val="60334745"/>
      </c:barChart>
      <c:catAx>
        <c:axId val="66356184"/>
        <c:scaling>
          <c:orientation val="minMax"/>
        </c:scaling>
        <c:axPos val="l"/>
        <c:delete val="0"/>
        <c:numFmt formatCode="General" sourceLinked="1"/>
        <c:majorTickMark val="out"/>
        <c:minorTickMark val="none"/>
        <c:tickLblPos val="nextTo"/>
        <c:spPr>
          <a:ln w="3175">
            <a:solidFill>
              <a:srgbClr val="808080"/>
            </a:solidFill>
          </a:ln>
        </c:spPr>
        <c:crossAx val="60334745"/>
        <c:crosses val="autoZero"/>
        <c:auto val="0"/>
        <c:lblOffset val="100"/>
        <c:tickLblSkip val="1"/>
        <c:noMultiLvlLbl val="0"/>
      </c:catAx>
      <c:valAx>
        <c:axId val="60334745"/>
        <c:scaling>
          <c:orientation val="minMax"/>
        </c:scaling>
        <c:axPos val="b"/>
        <c:delete val="1"/>
        <c:majorTickMark val="out"/>
        <c:minorTickMark val="none"/>
        <c:tickLblPos val="none"/>
        <c:crossAx val="6635618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6141794"/>
        <c:axId val="55276147"/>
      </c:barChart>
      <c:catAx>
        <c:axId val="6141794"/>
        <c:scaling>
          <c:orientation val="minMax"/>
        </c:scaling>
        <c:axPos val="l"/>
        <c:delete val="0"/>
        <c:numFmt formatCode="General" sourceLinked="1"/>
        <c:majorTickMark val="out"/>
        <c:minorTickMark val="none"/>
        <c:tickLblPos val="nextTo"/>
        <c:spPr>
          <a:ln w="3175">
            <a:solidFill>
              <a:srgbClr val="808080"/>
            </a:solidFill>
          </a:ln>
        </c:spPr>
        <c:crossAx val="55276147"/>
        <c:crosses val="autoZero"/>
        <c:auto val="0"/>
        <c:lblOffset val="100"/>
        <c:tickLblSkip val="1"/>
        <c:noMultiLvlLbl val="0"/>
      </c:catAx>
      <c:valAx>
        <c:axId val="55276147"/>
        <c:scaling>
          <c:orientation val="minMax"/>
        </c:scaling>
        <c:axPos val="b"/>
        <c:delete val="1"/>
        <c:majorTickMark val="out"/>
        <c:minorTickMark val="none"/>
        <c:tickLblPos val="none"/>
        <c:crossAx val="614179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39958174"/>
        <c:axId val="24079247"/>
      </c:barChart>
      <c:catAx>
        <c:axId val="39958174"/>
        <c:scaling>
          <c:orientation val="minMax"/>
        </c:scaling>
        <c:axPos val="b"/>
        <c:delete val="0"/>
        <c:numFmt formatCode="General" sourceLinked="1"/>
        <c:majorTickMark val="out"/>
        <c:minorTickMark val="none"/>
        <c:tickLblPos val="nextTo"/>
        <c:spPr>
          <a:ln w="3175">
            <a:solidFill>
              <a:srgbClr val="808080"/>
            </a:solidFill>
          </a:ln>
        </c:spPr>
        <c:crossAx val="24079247"/>
        <c:crosses val="autoZero"/>
        <c:auto val="0"/>
        <c:lblOffset val="100"/>
        <c:tickLblSkip val="1"/>
        <c:noMultiLvlLbl val="0"/>
      </c:catAx>
      <c:valAx>
        <c:axId val="240792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95817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15386632"/>
        <c:axId val="4261961"/>
      </c:barChart>
      <c:catAx>
        <c:axId val="15386632"/>
        <c:scaling>
          <c:orientation val="minMax"/>
        </c:scaling>
        <c:axPos val="b"/>
        <c:delete val="0"/>
        <c:numFmt formatCode="General" sourceLinked="1"/>
        <c:majorTickMark val="out"/>
        <c:minorTickMark val="none"/>
        <c:tickLblPos val="nextTo"/>
        <c:spPr>
          <a:ln w="3175">
            <a:solidFill>
              <a:srgbClr val="808080"/>
            </a:solidFill>
          </a:ln>
        </c:spPr>
        <c:crossAx val="4261961"/>
        <c:crosses val="autoZero"/>
        <c:auto val="0"/>
        <c:lblOffset val="100"/>
        <c:tickLblSkip val="1"/>
        <c:noMultiLvlLbl val="0"/>
      </c:catAx>
      <c:valAx>
        <c:axId val="42619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38663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38357650"/>
        <c:axId val="9674531"/>
      </c:barChart>
      <c:catAx>
        <c:axId val="38357650"/>
        <c:scaling>
          <c:orientation val="minMax"/>
        </c:scaling>
        <c:axPos val="l"/>
        <c:delete val="0"/>
        <c:numFmt formatCode="General" sourceLinked="1"/>
        <c:majorTickMark val="out"/>
        <c:minorTickMark val="none"/>
        <c:tickLblPos val="nextTo"/>
        <c:spPr>
          <a:ln w="3175">
            <a:solidFill>
              <a:srgbClr val="808080"/>
            </a:solidFill>
          </a:ln>
        </c:spPr>
        <c:crossAx val="9674531"/>
        <c:crosses val="autoZero"/>
        <c:auto val="0"/>
        <c:lblOffset val="100"/>
        <c:tickLblSkip val="1"/>
        <c:noMultiLvlLbl val="0"/>
      </c:catAx>
      <c:valAx>
        <c:axId val="9674531"/>
        <c:scaling>
          <c:orientation val="minMax"/>
        </c:scaling>
        <c:axPos val="b"/>
        <c:delete val="1"/>
        <c:majorTickMark val="out"/>
        <c:minorTickMark val="none"/>
        <c:tickLblPos val="none"/>
        <c:crossAx val="3835765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19961916"/>
        <c:axId val="45439517"/>
      </c:barChart>
      <c:catAx>
        <c:axId val="19961916"/>
        <c:scaling>
          <c:orientation val="minMax"/>
        </c:scaling>
        <c:axPos val="l"/>
        <c:delete val="0"/>
        <c:numFmt formatCode="General" sourceLinked="1"/>
        <c:majorTickMark val="none"/>
        <c:minorTickMark val="none"/>
        <c:tickLblPos val="nextTo"/>
        <c:spPr>
          <a:ln w="3175">
            <a:solidFill>
              <a:srgbClr val="808080"/>
            </a:solidFill>
          </a:ln>
        </c:spPr>
        <c:crossAx val="45439517"/>
        <c:crosses val="autoZero"/>
        <c:auto val="0"/>
        <c:lblOffset val="100"/>
        <c:tickLblSkip val="1"/>
        <c:noMultiLvlLbl val="0"/>
      </c:catAx>
      <c:valAx>
        <c:axId val="45439517"/>
        <c:scaling>
          <c:orientation val="minMax"/>
        </c:scaling>
        <c:axPos val="b"/>
        <c:delete val="1"/>
        <c:majorTickMark val="out"/>
        <c:minorTickMark val="none"/>
        <c:tickLblPos val="none"/>
        <c:crossAx val="19961916"/>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6302470"/>
        <c:axId val="56722231"/>
      </c:barChart>
      <c:catAx>
        <c:axId val="630247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6722231"/>
        <c:crosses val="autoZero"/>
        <c:auto val="0"/>
        <c:lblOffset val="100"/>
        <c:tickLblSkip val="1"/>
        <c:noMultiLvlLbl val="0"/>
      </c:catAx>
      <c:valAx>
        <c:axId val="56722231"/>
        <c:scaling>
          <c:orientation val="minMax"/>
        </c:scaling>
        <c:axPos val="b"/>
        <c:delete val="1"/>
        <c:majorTickMark val="out"/>
        <c:minorTickMark val="none"/>
        <c:tickLblPos val="none"/>
        <c:crossAx val="630247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175"/>
          <c:y val="-0.00825"/>
        </c:manualLayout>
      </c:layout>
      <c:spPr>
        <a:noFill/>
        <a:ln>
          <a:noFill/>
        </a:ln>
      </c:spPr>
    </c:title>
    <c:view3D>
      <c:rotX val="15"/>
      <c:hPercent val="312"/>
      <c:rotY val="20"/>
      <c:depthPercent val="100"/>
      <c:rAngAx val="1"/>
    </c:view3D>
    <c:plotArea>
      <c:layout>
        <c:manualLayout>
          <c:xMode val="edge"/>
          <c:yMode val="edge"/>
          <c:x val="0.0525"/>
          <c:y val="0.15675"/>
          <c:w val="0.927"/>
          <c:h val="0.72225"/>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IDEP'!$E$15:$E$18</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'Consolidado IDEP'!$F$15:$F$18</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2"/>
              <c:tx>
                <c:rich>
                  <a:bodyPr vert="horz" rot="0" anchor="ctr"/>
                  <a:lstStyle/>
                  <a:p>
                    <a:pPr algn="ctr">
                      <a:defRPr/>
                    </a:pPr>
                    <a:r>
                      <a:rPr lang="en-US" cap="none" sz="900" b="0" i="0" u="none" baseline="0">
                        <a:solidFill>
                          <a:srgbClr val="333399"/>
                        </a:solidFill>
                        <a:latin typeface="Calibri"/>
                        <a:ea typeface="Calibri"/>
                        <a:cs typeface="Calibri"/>
                      </a:rPr>
                      <a:t>20</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IDEP'!$G$15:$G$18</c:f>
              <c:numCache/>
            </c:numRef>
          </c:val>
          <c:shape val="box"/>
        </c:ser>
        <c:shape val="box"/>
        <c:axId val="40738032"/>
        <c:axId val="31097969"/>
      </c:bar3DChart>
      <c:catAx>
        <c:axId val="40738032"/>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8575"/>
              <c:y val="0.049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1097969"/>
        <c:crosses val="autoZero"/>
        <c:auto val="1"/>
        <c:lblOffset val="100"/>
        <c:tickLblSkip val="1"/>
        <c:noMultiLvlLbl val="0"/>
      </c:catAx>
      <c:valAx>
        <c:axId val="31097969"/>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225"/>
              <c:y val="0.070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40738032"/>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1125"/>
        </c:manualLayout>
      </c:layout>
      <c:spPr>
        <a:noFill/>
        <a:ln>
          <a:noFill/>
        </a:ln>
      </c:spPr>
    </c:title>
    <c:view3D>
      <c:rotX val="15"/>
      <c:hPercent val="105"/>
      <c:rotY val="20"/>
      <c:depthPercent val="100"/>
      <c:rAngAx val="1"/>
    </c:view3D>
    <c:plotArea>
      <c:layout>
        <c:manualLayout>
          <c:xMode val="edge"/>
          <c:yMode val="edge"/>
          <c:x val="0.018"/>
          <c:y val="0.10675"/>
          <c:w val="0.96225"/>
          <c:h val="0.86325"/>
        </c:manualLayout>
      </c:layout>
      <c:bar3DChart>
        <c:barDir val="bar"/>
        <c:grouping val="clustered"/>
        <c:varyColors val="0"/>
        <c:ser>
          <c:idx val="4"/>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multiLvlStrRef>
              <c:f>'Consolidado IDEP'!$B$27:$D$33</c:f>
              <c:multiLvlStrCache/>
            </c:multiLvlStrRef>
          </c:cat>
          <c:val>
            <c:numRef>
              <c:f>'Consolidado IDEP'!$E$27:$E$33</c:f>
              <c:numCache/>
            </c:numRef>
          </c:val>
          <c:shape val="box"/>
        </c:ser>
        <c:ser>
          <c:idx val="0"/>
          <c:order val="1"/>
          <c:spPr>
            <a:solidFill>
              <a:srgbClr val="748C4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'Consolidado IDEP'!$B$27:$D$33</c:f>
              <c:multiLvlStrCache/>
            </c:multiLvlStrRef>
          </c:cat>
          <c:val>
            <c:numRef>
              <c:f>'Consolidado IDEP'!$F$27:$F$33</c:f>
              <c:numCache/>
            </c:numRef>
          </c:val>
          <c:shape val="box"/>
        </c:ser>
        <c:shape val="box"/>
        <c:axId val="11446266"/>
        <c:axId val="35907531"/>
      </c:bar3DChart>
      <c:catAx>
        <c:axId val="11446266"/>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5907531"/>
        <c:crosses val="autoZero"/>
        <c:auto val="1"/>
        <c:lblOffset val="100"/>
        <c:tickLblSkip val="1"/>
        <c:noMultiLvlLbl val="0"/>
      </c:catAx>
      <c:valAx>
        <c:axId val="35907531"/>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11446266"/>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275"/>
        </c:manualLayout>
      </c:layout>
      <c:spPr>
        <a:noFill/>
        <a:ln>
          <a:noFill/>
        </a:ln>
      </c:spPr>
    </c:title>
    <c:view3D>
      <c:rotX val="15"/>
      <c:hPercent val="106"/>
      <c:rotY val="20"/>
      <c:depthPercent val="100"/>
      <c:rAngAx val="1"/>
    </c:view3D>
    <c:plotArea>
      <c:layout>
        <c:manualLayout>
          <c:xMode val="edge"/>
          <c:yMode val="edge"/>
          <c:x val="0.0155"/>
          <c:y val="0.09625"/>
          <c:w val="0.96725"/>
          <c:h val="0.8765"/>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IDEP'!$B$46:$B$52,'Consolidado IDEP'!$B$54)</c:f>
              <c:strCache/>
            </c:strRef>
          </c:cat>
          <c:val>
            <c:numRef>
              <c:f>('Consolidado IDEP'!$J$46:$J$52,'Consolidado IDEP'!$J$54)</c:f>
              <c:numCache/>
            </c:numRef>
          </c:val>
          <c:shape val="box"/>
        </c:ser>
        <c:shape val="box"/>
        <c:axId val="54732324"/>
        <c:axId val="22828869"/>
      </c:bar3DChart>
      <c:catAx>
        <c:axId val="54732324"/>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22828869"/>
        <c:crosses val="autoZero"/>
        <c:auto val="1"/>
        <c:lblOffset val="100"/>
        <c:tickLblSkip val="1"/>
        <c:noMultiLvlLbl val="0"/>
      </c:catAx>
      <c:valAx>
        <c:axId val="22828869"/>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4732324"/>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4972050" cy="208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342900</xdr:colOff>
      <xdr:row>5</xdr:row>
      <xdr:rowOff>66675</xdr:rowOff>
    </xdr:to>
    <xdr:pic>
      <xdr:nvPicPr>
        <xdr:cNvPr id="1" name="1 Imagen" descr="desarrollo pedagogico BP cmyk.jpg"/>
        <xdr:cNvPicPr preferRelativeResize="1">
          <a:picLocks noChangeAspect="1"/>
        </xdr:cNvPicPr>
      </xdr:nvPicPr>
      <xdr:blipFill>
        <a:blip r:embed="rId1"/>
        <a:stretch>
          <a:fillRect/>
        </a:stretch>
      </xdr:blipFill>
      <xdr:spPr>
        <a:xfrm>
          <a:off x="762000" y="38100"/>
          <a:ext cx="11049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1925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11</xdr:row>
      <xdr:rowOff>0</xdr:rowOff>
    </xdr:from>
    <xdr:to>
      <xdr:col>18</xdr:col>
      <xdr:colOff>704850</xdr:colOff>
      <xdr:row>19</xdr:row>
      <xdr:rowOff>142875</xdr:rowOff>
    </xdr:to>
    <xdr:graphicFrame>
      <xdr:nvGraphicFramePr>
        <xdr:cNvPr id="1" name="Gráfico 14"/>
        <xdr:cNvGraphicFramePr/>
      </xdr:nvGraphicFramePr>
      <xdr:xfrm>
        <a:off x="10772775" y="1962150"/>
        <a:ext cx="5191125" cy="2390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47625</xdr:colOff>
      <xdr:row>9</xdr:row>
      <xdr:rowOff>38100</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352550" cy="1266825"/>
        </a:xfrm>
        <a:prstGeom prst="rect">
          <a:avLst/>
        </a:prstGeom>
        <a:noFill/>
        <a:ln w="9525" cmpd="sng">
          <a:noFill/>
        </a:ln>
      </xdr:spPr>
    </xdr:pic>
    <xdr:clientData/>
  </xdr:twoCellAnchor>
  <xdr:twoCellAnchor>
    <xdr:from>
      <xdr:col>11</xdr:col>
      <xdr:colOff>752475</xdr:colOff>
      <xdr:row>24</xdr:row>
      <xdr:rowOff>123825</xdr:rowOff>
    </xdr:from>
    <xdr:to>
      <xdr:col>18</xdr:col>
      <xdr:colOff>619125</xdr:colOff>
      <xdr:row>35</xdr:row>
      <xdr:rowOff>38100</xdr:rowOff>
    </xdr:to>
    <xdr:graphicFrame>
      <xdr:nvGraphicFramePr>
        <xdr:cNvPr id="3" name="Gráfico 14"/>
        <xdr:cNvGraphicFramePr/>
      </xdr:nvGraphicFramePr>
      <xdr:xfrm>
        <a:off x="10677525" y="5276850"/>
        <a:ext cx="5200650" cy="3467100"/>
      </xdr:xfrm>
      <a:graphic>
        <a:graphicData uri="http://schemas.openxmlformats.org/drawingml/2006/chart">
          <c:chart xmlns:c="http://schemas.openxmlformats.org/drawingml/2006/chart" r:id="rId3"/>
        </a:graphicData>
      </a:graphic>
    </xdr:graphicFrame>
    <xdr:clientData/>
  </xdr:twoCellAnchor>
  <xdr:twoCellAnchor>
    <xdr:from>
      <xdr:col>11</xdr:col>
      <xdr:colOff>466725</xdr:colOff>
      <xdr:row>43</xdr:row>
      <xdr:rowOff>609600</xdr:rowOff>
    </xdr:from>
    <xdr:to>
      <xdr:col>19</xdr:col>
      <xdr:colOff>381000</xdr:colOff>
      <xdr:row>53</xdr:row>
      <xdr:rowOff>600075</xdr:rowOff>
    </xdr:to>
    <xdr:graphicFrame>
      <xdr:nvGraphicFramePr>
        <xdr:cNvPr id="4" name="Gráfico 14"/>
        <xdr:cNvGraphicFramePr/>
      </xdr:nvGraphicFramePr>
      <xdr:xfrm>
        <a:off x="10391775" y="10715625"/>
        <a:ext cx="6010275" cy="383857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3">
        <s v="RECLAMO"/>
        <s v="SOLICITUD DE INFORMACIÓN"/>
        <s v="DERECHO DE PETICIÓN DE INTERÉS PARTICULAR"/>
        <s v="SUGERENCIA"/>
        <s v="QUEJA"/>
        <s v="CONSULTA"/>
        <s v="DERECHO DE PETICIÓN DE INTERÉS GENERAL"/>
        <m/>
        <s v="Solicitud de copia"/>
        <s v="Petición de Interes Particular"/>
        <s v="Petición de Interes General"/>
        <s v="Denuncia por actos de corrupción"/>
        <s v="Felicitación"/>
      </sharedItems>
    </cacheField>
    <cacheField name="Subtema y/o Descriptor">
      <sharedItems containsBlank="1" containsMixedTypes="0" count="118">
        <s v="TRASLADO POR NO COMPETENCIA"/>
        <s v="ATENCION Y SERVICIO A LA CIUDADANIA"/>
        <s v="TEMAS DE CONTRATACION: PERSONAL/RECURSOS FISICOS"/>
        <s v="INVESTIGACIONES ACADEMICAS Y PEDAGOGICAS"/>
        <s v="CAMPAÑAS, EVENTOS, INVITACIONES, PUBLICACIONES"/>
        <s v="TEMAS ADMINISTRATIVOS Y FINANCIER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ESCRITO"/>
        <s v="E-MAIL"/>
        <s v="PRESENCIAL"/>
        <m/>
        <s v="TELEFONO"/>
        <s v="BUZON"/>
      </sharedItems>
    </cacheField>
    <cacheField name="Sistema de Registro PQR">
      <sharedItems containsBlank="1" containsMixedTypes="0" count="8">
        <m/>
        <s v="SISTEMA PROPIO (SIAFI)"/>
        <s v="Sistema Propio ¿SIAFI?"/>
        <s v="Sistema Propio"/>
        <s v="Sistema Propio "/>
        <s v="Sistema Propio ¿Cuál?"/>
        <s v="SDQS"/>
        <s v="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RECLAMO"/>
        <s v="DERECHO DE PETICIÓN DE INTERÉS PARTICULAR"/>
        <s v="SOLICITUD DE INFORMACIÓN"/>
        <s v="SUGERENCIA"/>
        <s v="QUEJA"/>
        <s v="CONSULTA"/>
        <s v="DERECHO DE PETICIÓN DE INTERÉS GENERAL"/>
        <m/>
        <s v="Felicitaciones"/>
        <s v="Solicitud de Copia"/>
        <s v="Petición de Interes Particular"/>
        <s v="Petición De Interés Particular"/>
        <s v="Manifestaciones"/>
        <s v="Petición de Interes General"/>
        <s v="Petición de Interés General"/>
        <s v="Denuncia por actos de corrupción"/>
        <s v="Felicitación"/>
      </sharedItems>
    </cacheField>
    <cacheField name="Subtema y/o Descriptor">
      <sharedItems containsBlank="1" containsMixedTypes="0" count="203">
        <s v="TRASLADO POR NO COMPETENCIA"/>
        <s v="ATENCION Y SERVICIO A LA CIUDADANIA"/>
        <s v="TEMAS DE CONTRATACION: PERSONAL/RECURSOS FISICOS"/>
        <s v="INVESTIGACIONES ACADEMICAS Y PEDAGOGICAS"/>
        <s v="CAMPAÑAS, EVENTOS, INVITACIONES, PUBLICACIONES"/>
        <s v="TEMAS ADMINISTRATIVOS Y FINANCIEROS"/>
        <m/>
        <s v="Atención Servidores Red CADE"/>
        <s v="No facilitación del acceso, teniendo en cuenta un enfoque diferencial, perspectiva de género, cultura, religión, etnia, raza, ciclo vital y educación"/>
        <s v="TEMAS ADMINISTRATIVOS – ZONAL"/>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5">
        <s v="SDQS"/>
        <s v="SISTEMA PROPIO (SIAFI)"/>
        <m/>
        <s v="SIAFI"/>
        <s v="Sistema Propio"/>
      </sharedItems>
    </cacheField>
    <cacheField name="Soluciona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5">
        <item x="0"/>
        <item m="1" x="4"/>
        <item h="1" x="2"/>
        <item h="1" m="1" x="3"/>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4" firstHeaderRow="1" firstDataRow="1" firstDataCol="1"/>
  <pivotFields count="6">
    <pivotField showAll="0"/>
    <pivotField showAll="0"/>
    <pivotField showAll="0" sortType="ascending"/>
    <pivotField axis="axisRow" showAll="0" sortType="ascending" defaultSubtotal="0">
      <items count="8">
        <item m="1" x="6"/>
        <item h="1" x="0"/>
        <item m="1" x="5"/>
        <item m="1" x="4"/>
        <item m="1" x="3"/>
        <item h="1" m="1" x="2"/>
        <item h="1" m="1" x="7"/>
        <item h="1" x="1"/>
      </items>
    </pivotField>
    <pivotField dataField="1" showAll="0"/>
    <pivotField showAll="0" defaultSubtotal="0"/>
  </pivotFields>
  <rowFields count="1">
    <field x="3"/>
  </rowFields>
  <rowItems count="1">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0" firstHeaderRow="1" firstDataRow="1" firstDataCol="1"/>
  <pivotFields count="6">
    <pivotField showAll="0" sortType="descending"/>
    <pivotField axis="axisRow" showAll="0" sortType="ascending">
      <items count="119">
        <item h="1" x="6"/>
        <item m="1" x="21"/>
        <item m="1" x="116"/>
        <item m="1" x="75"/>
        <item m="1" x="74"/>
        <item m="1" x="112"/>
        <item m="1" x="29"/>
        <item m="1" x="93"/>
        <item m="1" x="88"/>
        <item m="1" x="99"/>
        <item m="1" x="117"/>
        <item m="1" x="67"/>
        <item m="1" x="92"/>
        <item m="1" x="91"/>
        <item m="1" x="23"/>
        <item m="1" x="104"/>
        <item m="1" x="96"/>
        <item m="1" x="34"/>
        <item m="1" x="35"/>
        <item m="1" x="57"/>
        <item m="1" x="54"/>
        <item m="1" x="97"/>
        <item m="1" x="7"/>
        <item m="1" x="102"/>
        <item m="1" x="110"/>
        <item m="1" x="39"/>
        <item m="1" x="68"/>
        <item m="1" x="60"/>
        <item m="1" x="94"/>
        <item m="1" x="79"/>
        <item m="1" x="113"/>
        <item m="1" x="38"/>
        <item m="1" x="27"/>
        <item m="1" x="65"/>
        <item m="1" x="115"/>
        <item m="1" x="105"/>
        <item m="1" x="11"/>
        <item m="1" x="25"/>
        <item m="1" x="19"/>
        <item m="1" x="41"/>
        <item m="1" x="61"/>
        <item m="1" x="17"/>
        <item m="1" x="32"/>
        <item m="1" x="50"/>
        <item m="1" x="40"/>
        <item m="1" x="81"/>
        <item m="1" x="9"/>
        <item m="1" x="108"/>
        <item m="1" x="66"/>
        <item m="1" x="47"/>
        <item m="1" x="16"/>
        <item m="1" x="55"/>
        <item m="1" x="33"/>
        <item m="1" x="107"/>
        <item m="1" x="48"/>
        <item m="1" x="18"/>
        <item m="1" x="71"/>
        <item m="1" x="95"/>
        <item m="1" x="15"/>
        <item m="1" x="36"/>
        <item m="1" x="26"/>
        <item m="1" x="43"/>
        <item m="1" x="20"/>
        <item m="1" x="77"/>
        <item m="1" x="83"/>
        <item m="1" x="87"/>
        <item m="1" x="78"/>
        <item m="1" x="84"/>
        <item m="1" x="106"/>
        <item m="1" x="37"/>
        <item m="1" x="53"/>
        <item m="1" x="62"/>
        <item m="1" x="73"/>
        <item x="0"/>
        <item m="1" x="72"/>
        <item m="1" x="89"/>
        <item m="1" x="101"/>
        <item m="1" x="76"/>
        <item m="1" x="70"/>
        <item m="1" x="30"/>
        <item m="1" x="109"/>
        <item m="1" x="52"/>
        <item m="1" x="10"/>
        <item m="1" x="42"/>
        <item m="1" x="98"/>
        <item m="1" x="114"/>
        <item m="1" x="28"/>
        <item m="1" x="86"/>
        <item m="1" x="69"/>
        <item m="1" x="44"/>
        <item m="1" x="49"/>
        <item m="1" x="45"/>
        <item m="1" x="64"/>
        <item m="1" x="22"/>
        <item m="1" x="46"/>
        <item m="1" x="82"/>
        <item m="1" x="56"/>
        <item m="1" x="58"/>
        <item m="1" x="59"/>
        <item m="1" x="103"/>
        <item m="1" x="14"/>
        <item m="1" x="51"/>
        <item m="1" x="80"/>
        <item m="1" x="24"/>
        <item m="1" x="100"/>
        <item m="1" x="90"/>
        <item x="2"/>
        <item m="1" x="31"/>
        <item x="1"/>
        <item x="3"/>
        <item x="4"/>
        <item m="1" x="13"/>
        <item m="1" x="12"/>
        <item m="1" x="8"/>
        <item m="1" x="63"/>
        <item m="1" x="111"/>
        <item x="5"/>
        <item m="1" x="85"/>
        <item t="default"/>
      </items>
    </pivotField>
    <pivotField showAll="0"/>
    <pivotField showAll="0" defaultSubtotal="0"/>
    <pivotField dataField="1" showAll="0"/>
    <pivotField showAll="0" defaultSubtotal="0"/>
  </pivotFields>
  <rowFields count="1">
    <field x="1"/>
  </rowFields>
  <rowItems count="7">
    <i>
      <x v="110"/>
    </i>
    <i>
      <x v="116"/>
    </i>
    <i>
      <x v="73"/>
    </i>
    <i>
      <x v="109"/>
    </i>
    <i>
      <x v="108"/>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1"/>
        <item x="2"/>
        <item m="1" x="6"/>
        <item t="default"/>
      </items>
    </pivotField>
    <pivotField axis="axisCol" showAll="0" defaultSubtotal="0">
      <items count="8">
        <item m="1" x="6"/>
        <item x="0"/>
        <item m="1" x="5"/>
        <item m="1" x="4"/>
        <item m="1" x="3"/>
        <item m="1" x="2"/>
        <item m="1" x="7"/>
        <item x="1"/>
      </items>
    </pivotField>
    <pivotField dataField="1" showAll="0"/>
    <pivotField showAll="0" defaultSubtotal="0"/>
  </pivotFields>
  <rowFields count="1">
    <field x="2"/>
  </rowFields>
  <rowItems count="5">
    <i>
      <x v="1"/>
    </i>
    <i>
      <x v="3"/>
    </i>
    <i>
      <x v="4"/>
    </i>
    <i>
      <x v="5"/>
    </i>
    <i t="grand">
      <x/>
    </i>
  </rowItems>
  <colFields count="1">
    <field x="3"/>
  </colFields>
  <colItems count="3">
    <i>
      <x v="1"/>
    </i>
    <i>
      <x v="7"/>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5"/>
        <item x="4"/>
        <item x="0"/>
        <item m="1" x="9"/>
        <item x="2"/>
        <item x="3"/>
        <item x="7"/>
        <item m="1" x="15"/>
        <item m="1" x="13"/>
        <item m="1" x="16"/>
        <item m="1" x="10"/>
        <item m="1" x="8"/>
        <item m="1" x="11"/>
        <item m="1" x="12"/>
        <item m="1" x="14"/>
        <item x="6"/>
        <item x="1"/>
        <item t="default"/>
      </items>
    </pivotField>
    <pivotField showAll="0"/>
    <pivotField showAll="0"/>
    <pivotField axis="axisRow" showAll="0" defaultSubtotal="0">
      <items count="5">
        <item x="0"/>
        <item m="1" x="4"/>
        <item h="1" x="2"/>
        <item m="1" x="3"/>
        <item x="1"/>
      </items>
    </pivotField>
    <pivotField dataField="1" showAll="0"/>
    <pivotField showAll="0" defaultSubtotal="0"/>
  </pivotFields>
  <rowFields count="1">
    <field x="3"/>
  </rowFields>
  <rowItems count="3">
    <i>
      <x/>
    </i>
    <i>
      <x v="4"/>
    </i>
    <i t="grand">
      <x/>
    </i>
  </rowItems>
  <colFields count="1">
    <field x="0"/>
  </colFields>
  <colItems count="8">
    <i>
      <x/>
    </i>
    <i>
      <x v="1"/>
    </i>
    <i>
      <x v="2"/>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J33" firstHeaderRow="1" firstDataRow="2" firstDataCol="1"/>
  <pivotFields count="6">
    <pivotField axis="axisCol" showAll="0">
      <items count="14">
        <item x="5"/>
        <item x="4"/>
        <item x="0"/>
        <item x="1"/>
        <item x="3"/>
        <item x="6"/>
        <item x="2"/>
        <item x="7"/>
        <item m="1" x="8"/>
        <item m="1" x="9"/>
        <item m="1" x="10"/>
        <item m="1" x="11"/>
        <item m="1" x="12"/>
        <item t="default"/>
      </items>
    </pivotField>
    <pivotField axis="axisRow" showAll="0">
      <items count="119">
        <item x="0"/>
        <item sd="0" x="2"/>
        <item x="1"/>
        <item sd="0" x="3"/>
        <item x="4"/>
        <item x="5"/>
        <item m="1" x="85"/>
        <item h="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t="default"/>
      </items>
    </pivotField>
    <pivotField showAll="0"/>
    <pivotField axis="axisRow" showAll="0" defaultSubtotal="0">
      <items count="8">
        <item m="1" x="6"/>
        <item x="1"/>
        <item x="0"/>
        <item m="1" x="2"/>
        <item m="1" x="3"/>
        <item m="1" x="4"/>
        <item m="1" x="5"/>
        <item m="1" x="7"/>
      </items>
    </pivotField>
    <pivotField dataField="1" showAll="0"/>
    <pivotField showAll="0" defaultSubtotal="0"/>
  </pivotFields>
  <rowFields count="2">
    <field x="3"/>
    <field x="1"/>
  </rowFields>
  <rowItems count="10">
    <i>
      <x v="1"/>
    </i>
    <i r="1">
      <x v="1"/>
    </i>
    <i>
      <x v="2"/>
    </i>
    <i r="1">
      <x/>
    </i>
    <i r="1">
      <x v="1"/>
    </i>
    <i r="1">
      <x v="2"/>
    </i>
    <i r="1">
      <x v="3"/>
    </i>
    <i r="1">
      <x v="4"/>
    </i>
    <i r="1">
      <x v="5"/>
    </i>
    <i t="grand">
      <x/>
    </i>
  </rowItems>
  <colFields count="1">
    <field x="0"/>
  </colFields>
  <colItems count="8">
    <i>
      <x/>
    </i>
    <i>
      <x v="1"/>
    </i>
    <i>
      <x v="2"/>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 Id="rId3"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1">
      <selection activeCell="C23" sqref="C23"/>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66</v>
      </c>
      <c r="H1" s="75"/>
      <c r="I1" s="75"/>
      <c r="J1" s="75"/>
      <c r="K1" s="75"/>
      <c r="L1" s="75"/>
      <c r="M1" s="75"/>
      <c r="N1" s="75"/>
      <c r="O1" s="75"/>
      <c r="P1" s="75"/>
    </row>
    <row r="2" spans="2:7" ht="15">
      <c r="B2" s="30" t="s">
        <v>95</v>
      </c>
      <c r="C2" s="30" t="s">
        <v>93</v>
      </c>
      <c r="D2" s="30" t="s">
        <v>87</v>
      </c>
      <c r="E2" s="44" t="s">
        <v>5</v>
      </c>
      <c r="F2" s="77">
        <v>1</v>
      </c>
      <c r="G2" s="32" t="s">
        <v>94</v>
      </c>
    </row>
    <row r="3" spans="2:7" ht="15">
      <c r="B3" s="30" t="s">
        <v>95</v>
      </c>
      <c r="C3" s="30" t="s">
        <v>93</v>
      </c>
      <c r="D3" s="30" t="s">
        <v>87</v>
      </c>
      <c r="E3" s="44" t="s">
        <v>5</v>
      </c>
      <c r="F3" s="77">
        <v>1</v>
      </c>
      <c r="G3" s="32" t="s">
        <v>94</v>
      </c>
    </row>
    <row r="4" spans="2:7" ht="15">
      <c r="B4" s="30" t="s">
        <v>95</v>
      </c>
      <c r="C4" s="30" t="s">
        <v>93</v>
      </c>
      <c r="D4" s="30" t="s">
        <v>87</v>
      </c>
      <c r="E4" s="44" t="s">
        <v>5</v>
      </c>
      <c r="F4" s="77">
        <v>1</v>
      </c>
      <c r="G4" s="32" t="s">
        <v>94</v>
      </c>
    </row>
    <row r="5" spans="2:7" ht="15">
      <c r="B5" s="30" t="s">
        <v>95</v>
      </c>
      <c r="C5" s="30" t="s">
        <v>80</v>
      </c>
      <c r="D5" s="30" t="s">
        <v>87</v>
      </c>
      <c r="E5" s="44" t="s">
        <v>5</v>
      </c>
      <c r="F5" s="77">
        <v>1</v>
      </c>
      <c r="G5" s="32" t="s">
        <v>94</v>
      </c>
    </row>
    <row r="6" spans="2:7" ht="15">
      <c r="B6" s="30" t="s">
        <v>92</v>
      </c>
      <c r="C6" s="30" t="s">
        <v>80</v>
      </c>
      <c r="D6" s="30" t="s">
        <v>87</v>
      </c>
      <c r="E6" s="44" t="s">
        <v>5</v>
      </c>
      <c r="F6" s="77">
        <v>1</v>
      </c>
      <c r="G6" s="32" t="s">
        <v>91</v>
      </c>
    </row>
    <row r="7" spans="2:7" ht="15">
      <c r="B7" s="30" t="s">
        <v>77</v>
      </c>
      <c r="C7" s="30" t="s">
        <v>78</v>
      </c>
      <c r="D7" s="30" t="s">
        <v>60</v>
      </c>
      <c r="E7" s="44" t="s">
        <v>5</v>
      </c>
      <c r="F7" s="77">
        <v>1</v>
      </c>
      <c r="G7" s="32" t="s">
        <v>91</v>
      </c>
    </row>
    <row r="8" spans="2:7" ht="15">
      <c r="B8" s="30" t="s">
        <v>77</v>
      </c>
      <c r="C8" s="30" t="s">
        <v>78</v>
      </c>
      <c r="D8" s="30" t="s">
        <v>60</v>
      </c>
      <c r="E8" s="44" t="s">
        <v>5</v>
      </c>
      <c r="F8" s="77">
        <v>1</v>
      </c>
      <c r="G8" s="32" t="s">
        <v>91</v>
      </c>
    </row>
    <row r="9" spans="2:7" ht="15">
      <c r="B9" s="30" t="s">
        <v>96</v>
      </c>
      <c r="C9" s="30" t="s">
        <v>80</v>
      </c>
      <c r="D9" s="30" t="s">
        <v>87</v>
      </c>
      <c r="E9" s="44" t="s">
        <v>5</v>
      </c>
      <c r="F9" s="77">
        <v>1</v>
      </c>
      <c r="G9" s="32" t="s">
        <v>91</v>
      </c>
    </row>
    <row r="10" spans="2:7" ht="15">
      <c r="B10" s="30" t="s">
        <v>79</v>
      </c>
      <c r="C10" s="30" t="s">
        <v>93</v>
      </c>
      <c r="D10" s="30" t="s">
        <v>87</v>
      </c>
      <c r="E10" s="44" t="s">
        <v>5</v>
      </c>
      <c r="F10" s="77">
        <v>1</v>
      </c>
      <c r="G10" s="32" t="s">
        <v>90</v>
      </c>
    </row>
    <row r="11" spans="2:7" ht="15">
      <c r="B11" s="30" t="s">
        <v>92</v>
      </c>
      <c r="C11" s="30" t="s">
        <v>80</v>
      </c>
      <c r="D11" s="30" t="s">
        <v>60</v>
      </c>
      <c r="E11" s="44" t="s">
        <v>5</v>
      </c>
      <c r="F11" s="77">
        <v>1</v>
      </c>
      <c r="G11" s="32" t="s">
        <v>91</v>
      </c>
    </row>
    <row r="12" spans="2:7" ht="15">
      <c r="B12" s="30" t="s">
        <v>79</v>
      </c>
      <c r="C12" s="30" t="s">
        <v>80</v>
      </c>
      <c r="D12" s="30" t="s">
        <v>87</v>
      </c>
      <c r="E12" s="44" t="s">
        <v>5</v>
      </c>
      <c r="F12" s="77">
        <v>1</v>
      </c>
      <c r="G12" s="32" t="s">
        <v>91</v>
      </c>
    </row>
    <row r="13" spans="2:7" ht="15">
      <c r="B13" s="30" t="s">
        <v>77</v>
      </c>
      <c r="C13" s="30" t="s">
        <v>81</v>
      </c>
      <c r="D13" s="30" t="s">
        <v>61</v>
      </c>
      <c r="E13" s="44" t="s">
        <v>5</v>
      </c>
      <c r="F13" s="77">
        <v>1</v>
      </c>
      <c r="G13" s="32" t="s">
        <v>91</v>
      </c>
    </row>
    <row r="14" spans="2:7" ht="15">
      <c r="B14" s="30" t="s">
        <v>77</v>
      </c>
      <c r="C14" s="30" t="s">
        <v>81</v>
      </c>
      <c r="D14" s="30" t="s">
        <v>61</v>
      </c>
      <c r="E14" s="44" t="s">
        <v>5</v>
      </c>
      <c r="F14" s="77">
        <v>1</v>
      </c>
      <c r="G14" s="32" t="s">
        <v>91</v>
      </c>
    </row>
    <row r="15" spans="2:7" ht="15">
      <c r="B15" s="30" t="s">
        <v>77</v>
      </c>
      <c r="C15" s="30" t="s">
        <v>81</v>
      </c>
      <c r="D15" s="30" t="s">
        <v>84</v>
      </c>
      <c r="E15" s="44" t="s">
        <v>5</v>
      </c>
      <c r="F15" s="77">
        <v>1</v>
      </c>
      <c r="G15" s="32" t="s">
        <v>91</v>
      </c>
    </row>
    <row r="16" spans="2:7" ht="15">
      <c r="B16" s="30" t="s">
        <v>77</v>
      </c>
      <c r="C16" s="30" t="s">
        <v>81</v>
      </c>
      <c r="D16" s="30" t="s">
        <v>84</v>
      </c>
      <c r="E16" s="44" t="s">
        <v>5</v>
      </c>
      <c r="F16" s="77">
        <v>1</v>
      </c>
      <c r="G16" s="32" t="s">
        <v>91</v>
      </c>
    </row>
    <row r="17" spans="2:7" ht="15">
      <c r="B17" s="30" t="s">
        <v>92</v>
      </c>
      <c r="C17" s="30" t="s">
        <v>80</v>
      </c>
      <c r="D17" s="30" t="s">
        <v>87</v>
      </c>
      <c r="E17" s="44" t="s">
        <v>5</v>
      </c>
      <c r="F17" s="77">
        <v>1</v>
      </c>
      <c r="G17" s="32" t="s">
        <v>100</v>
      </c>
    </row>
    <row r="18" spans="2:7" ht="15">
      <c r="B18" s="30" t="s">
        <v>97</v>
      </c>
      <c r="C18" s="30" t="s">
        <v>80</v>
      </c>
      <c r="D18" s="30" t="s">
        <v>87</v>
      </c>
      <c r="E18" s="44" t="s">
        <v>5</v>
      </c>
      <c r="F18" s="77">
        <v>1</v>
      </c>
      <c r="G18" s="32" t="s">
        <v>91</v>
      </c>
    </row>
    <row r="19" spans="2:7" ht="15">
      <c r="B19" s="30" t="s">
        <v>79</v>
      </c>
      <c r="C19" s="30" t="s">
        <v>78</v>
      </c>
      <c r="D19" s="30" t="s">
        <v>87</v>
      </c>
      <c r="E19" s="44" t="s">
        <v>5</v>
      </c>
      <c r="F19" s="77">
        <v>1</v>
      </c>
      <c r="G19" s="32" t="s">
        <v>91</v>
      </c>
    </row>
    <row r="20" spans="2:7" ht="15">
      <c r="B20" s="30" t="s">
        <v>86</v>
      </c>
      <c r="C20" s="30" t="s">
        <v>81</v>
      </c>
      <c r="D20" s="30" t="s">
        <v>87</v>
      </c>
      <c r="E20" s="44" t="s">
        <v>5</v>
      </c>
      <c r="F20" s="77">
        <v>1</v>
      </c>
      <c r="G20" s="32" t="s">
        <v>101</v>
      </c>
    </row>
    <row r="21" spans="2:7" ht="15">
      <c r="B21" s="30" t="s">
        <v>77</v>
      </c>
      <c r="C21" s="30" t="s">
        <v>78</v>
      </c>
      <c r="D21" s="30" t="s">
        <v>60</v>
      </c>
      <c r="E21" s="44" t="s">
        <v>5</v>
      </c>
      <c r="F21" s="77">
        <v>1</v>
      </c>
      <c r="G21" s="32" t="s">
        <v>91</v>
      </c>
    </row>
    <row r="22" spans="2:7" ht="15">
      <c r="B22" s="30" t="s">
        <v>77</v>
      </c>
      <c r="C22" s="30" t="s">
        <v>98</v>
      </c>
      <c r="D22" s="30" t="s">
        <v>60</v>
      </c>
      <c r="E22" s="44" t="s">
        <v>5</v>
      </c>
      <c r="F22" s="77">
        <v>1</v>
      </c>
      <c r="G22" s="32" t="s">
        <v>91</v>
      </c>
    </row>
    <row r="23" spans="2:7" ht="15">
      <c r="B23" s="30" t="s">
        <v>86</v>
      </c>
      <c r="C23" s="30" t="s">
        <v>93</v>
      </c>
      <c r="D23" s="30" t="s">
        <v>87</v>
      </c>
      <c r="E23" s="44" t="s">
        <v>5</v>
      </c>
      <c r="F23" s="77">
        <v>1</v>
      </c>
      <c r="G23" s="32" t="s">
        <v>91</v>
      </c>
    </row>
    <row r="24" spans="2:7" ht="15">
      <c r="B24" s="30" t="s">
        <v>77</v>
      </c>
      <c r="C24" s="30" t="s">
        <v>99</v>
      </c>
      <c r="D24" s="30" t="s">
        <v>60</v>
      </c>
      <c r="E24" s="44" t="s">
        <v>5</v>
      </c>
      <c r="F24" s="77">
        <v>1</v>
      </c>
      <c r="G24" s="32" t="s">
        <v>91</v>
      </c>
    </row>
    <row r="25" spans="2:7" ht="15">
      <c r="B25" s="30" t="s">
        <v>77</v>
      </c>
      <c r="C25" s="30" t="s">
        <v>78</v>
      </c>
      <c r="D25" s="30" t="s">
        <v>60</v>
      </c>
      <c r="E25" s="44" t="s">
        <v>5</v>
      </c>
      <c r="F25" s="77">
        <v>1</v>
      </c>
      <c r="G25" s="32" t="s">
        <v>91</v>
      </c>
    </row>
    <row r="26" spans="2:7" ht="15">
      <c r="B26" s="30" t="s">
        <v>77</v>
      </c>
      <c r="C26" s="30" t="s">
        <v>78</v>
      </c>
      <c r="D26" s="30" t="s">
        <v>60</v>
      </c>
      <c r="E26" s="44" t="s">
        <v>102</v>
      </c>
      <c r="F26" s="77">
        <v>1</v>
      </c>
      <c r="G26" s="32" t="s">
        <v>91</v>
      </c>
    </row>
    <row r="27" spans="2:7" ht="15">
      <c r="B27" s="30" t="s">
        <v>77</v>
      </c>
      <c r="C27" s="30" t="s">
        <v>78</v>
      </c>
      <c r="D27" s="30" t="s">
        <v>60</v>
      </c>
      <c r="E27" s="44" t="s">
        <v>102</v>
      </c>
      <c r="F27" s="77">
        <v>1</v>
      </c>
      <c r="G27" s="32" t="s">
        <v>91</v>
      </c>
    </row>
    <row r="28" spans="2:7" ht="15">
      <c r="B28" s="30" t="s">
        <v>77</v>
      </c>
      <c r="C28" s="30" t="s">
        <v>78</v>
      </c>
      <c r="D28" s="30" t="s">
        <v>60</v>
      </c>
      <c r="E28" s="44" t="s">
        <v>102</v>
      </c>
      <c r="F28" s="77">
        <v>1</v>
      </c>
      <c r="G28" s="32" t="s">
        <v>91</v>
      </c>
    </row>
    <row r="29" ht="15">
      <c r="F29" s="44">
        <f>SUM(F2:F28)</f>
        <v>27</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C23" sqref="C23"/>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0.28125" style="5" customWidth="1"/>
    <col min="6" max="6" width="19.00390625" style="5" customWidth="1"/>
    <col min="7" max="7" width="10.421875" style="5" customWidth="1"/>
    <col min="8" max="8" width="3.140625" style="5" customWidth="1"/>
    <col min="9" max="16" width="1.8515625" style="5" customWidth="1"/>
    <col min="17" max="16384" width="1.8515625" style="5" hidden="1" customWidth="1"/>
  </cols>
  <sheetData>
    <row r="1" spans="2:7" ht="15" customHeight="1">
      <c r="B1" s="267" t="s">
        <v>56</v>
      </c>
      <c r="C1" s="267"/>
      <c r="D1" s="267"/>
      <c r="E1" s="267"/>
      <c r="F1" s="267"/>
      <c r="G1" s="267"/>
    </row>
    <row r="2" spans="2:7" ht="15">
      <c r="B2" s="267"/>
      <c r="C2" s="267"/>
      <c r="D2" s="267"/>
      <c r="E2" s="267"/>
      <c r="F2" s="267"/>
      <c r="G2" s="267"/>
    </row>
    <row r="3" spans="2:7" ht="15" customHeight="1">
      <c r="B3" s="268" t="s">
        <v>82</v>
      </c>
      <c r="C3" s="269"/>
      <c r="D3" s="269"/>
      <c r="E3" s="21" t="s">
        <v>83</v>
      </c>
      <c r="F3" s="21"/>
      <c r="G3" s="22"/>
    </row>
    <row r="4" spans="2:7" ht="15">
      <c r="B4" s="73" t="s">
        <v>27</v>
      </c>
      <c r="C4" s="12">
        <v>42370</v>
      </c>
      <c r="D4" s="12">
        <v>42400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68</v>
      </c>
      <c r="E18" s="70">
        <v>32</v>
      </c>
      <c r="F18" s="38"/>
      <c r="G18" s="38"/>
    </row>
    <row r="19" spans="2:7" ht="15">
      <c r="B19" s="38"/>
      <c r="C19" s="38"/>
      <c r="D19" s="38"/>
      <c r="E19" s="38"/>
      <c r="F19" s="46"/>
      <c r="G19" s="46"/>
    </row>
    <row r="20" spans="2:8" ht="15">
      <c r="B20" s="5"/>
      <c r="C20" s="71" t="s">
        <v>74</v>
      </c>
      <c r="D20" s="71"/>
      <c r="E20" s="66"/>
      <c r="F20" s="66"/>
      <c r="G20" s="66"/>
      <c r="H20" s="66"/>
    </row>
    <row r="21" spans="2:7" ht="15">
      <c r="B21" s="5"/>
      <c r="C21" s="27" t="s">
        <v>25</v>
      </c>
      <c r="D21" s="27" t="s">
        <v>63</v>
      </c>
      <c r="E21" s="6"/>
      <c r="F21" s="6"/>
      <c r="G21"/>
    </row>
    <row r="22" spans="2:7" ht="15">
      <c r="B22" s="5"/>
      <c r="C22" s="62" t="s">
        <v>55</v>
      </c>
      <c r="D22" s="61" t="s">
        <v>104</v>
      </c>
      <c r="E22" s="61" t="s">
        <v>102</v>
      </c>
      <c r="F22" s="61" t="s">
        <v>23</v>
      </c>
      <c r="G22"/>
    </row>
    <row r="23" spans="2:7" ht="15">
      <c r="B23" s="5"/>
      <c r="C23" s="63" t="s">
        <v>87</v>
      </c>
      <c r="D23" s="61">
        <v>13</v>
      </c>
      <c r="E23" s="61"/>
      <c r="F23" s="61">
        <v>13</v>
      </c>
      <c r="G23"/>
    </row>
    <row r="24" spans="2:7" ht="15">
      <c r="B24" s="5"/>
      <c r="C24" s="63" t="s">
        <v>84</v>
      </c>
      <c r="D24" s="61">
        <v>2</v>
      </c>
      <c r="E24" s="61"/>
      <c r="F24" s="61">
        <v>2</v>
      </c>
      <c r="G24"/>
    </row>
    <row r="25" spans="2:6" ht="15">
      <c r="B25" s="5"/>
      <c r="C25" s="63" t="s">
        <v>60</v>
      </c>
      <c r="D25" s="61">
        <v>12</v>
      </c>
      <c r="E25" s="61">
        <v>3</v>
      </c>
      <c r="F25" s="61">
        <v>15</v>
      </c>
    </row>
    <row r="26" spans="2:6" ht="15">
      <c r="B26" s="5"/>
      <c r="C26" s="63" t="s">
        <v>61</v>
      </c>
      <c r="D26" s="61">
        <v>2</v>
      </c>
      <c r="E26" s="61"/>
      <c r="F26" s="61">
        <v>2</v>
      </c>
    </row>
    <row r="27" spans="2:6" ht="15">
      <c r="B27" s="5"/>
      <c r="C27" s="64" t="s">
        <v>23</v>
      </c>
      <c r="D27" s="61">
        <v>29</v>
      </c>
      <c r="E27" s="61">
        <v>3</v>
      </c>
      <c r="F27" s="61">
        <v>32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69</v>
      </c>
      <c r="D32" s="60"/>
      <c r="F32" s="60"/>
      <c r="G32" s="60"/>
    </row>
    <row r="33" spans="2:7" ht="15">
      <c r="B33" s="5"/>
      <c r="D33" s="60"/>
      <c r="F33" s="60"/>
      <c r="G33" s="60"/>
    </row>
    <row r="34" spans="2:7" ht="15" customHeight="1">
      <c r="B34" s="5"/>
      <c r="C34" s="270" t="s">
        <v>105</v>
      </c>
      <c r="D34" s="271"/>
      <c r="E34" s="271"/>
      <c r="F34" s="272"/>
      <c r="G34" s="60"/>
    </row>
    <row r="35" spans="2:7" ht="15">
      <c r="B35" s="5"/>
      <c r="C35" s="273"/>
      <c r="D35" s="274"/>
      <c r="E35" s="274"/>
      <c r="F35" s="275"/>
      <c r="G35" s="60"/>
    </row>
    <row r="36" spans="2:7" ht="15">
      <c r="B36" s="60"/>
      <c r="C36" s="273"/>
      <c r="D36" s="274"/>
      <c r="E36" s="274"/>
      <c r="F36" s="275"/>
      <c r="G36" s="60"/>
    </row>
    <row r="37" spans="2:7" ht="15">
      <c r="B37" s="60"/>
      <c r="C37" s="273"/>
      <c r="D37" s="274"/>
      <c r="E37" s="274"/>
      <c r="F37" s="275"/>
      <c r="G37" s="60"/>
    </row>
    <row r="38" spans="2:7" ht="15">
      <c r="B38" s="60"/>
      <c r="C38" s="273"/>
      <c r="D38" s="274"/>
      <c r="E38" s="274"/>
      <c r="F38" s="275"/>
      <c r="G38" s="60"/>
    </row>
    <row r="39" spans="2:7" ht="15">
      <c r="B39" s="60"/>
      <c r="C39" s="273"/>
      <c r="D39" s="274"/>
      <c r="E39" s="274"/>
      <c r="F39" s="275"/>
      <c r="G39" s="60"/>
    </row>
    <row r="40" spans="2:7" ht="15">
      <c r="B40" s="60"/>
      <c r="C40" s="273"/>
      <c r="D40" s="274"/>
      <c r="E40" s="274"/>
      <c r="F40" s="275"/>
      <c r="G40" s="60"/>
    </row>
    <row r="41" spans="2:7" ht="15">
      <c r="B41" s="60"/>
      <c r="C41" s="273"/>
      <c r="D41" s="274"/>
      <c r="E41" s="274"/>
      <c r="F41" s="275"/>
      <c r="G41" s="60"/>
    </row>
    <row r="42" spans="2:7" ht="15" customHeight="1">
      <c r="B42" s="60"/>
      <c r="C42" s="273"/>
      <c r="D42" s="274"/>
      <c r="E42" s="274"/>
      <c r="F42" s="275"/>
      <c r="G42" s="60"/>
    </row>
    <row r="43" spans="3:6" ht="15">
      <c r="C43" s="273"/>
      <c r="D43" s="274"/>
      <c r="E43" s="274"/>
      <c r="F43" s="275"/>
    </row>
    <row r="44" spans="3:6" ht="15">
      <c r="C44" s="273"/>
      <c r="D44" s="274"/>
      <c r="E44" s="274"/>
      <c r="F44" s="275"/>
    </row>
    <row r="45" spans="3:6" ht="15">
      <c r="C45" s="276"/>
      <c r="D45" s="277"/>
      <c r="E45" s="277"/>
      <c r="F45" s="278"/>
    </row>
    <row r="46" spans="3:6" ht="15">
      <c r="C46" s="270"/>
      <c r="D46" s="271"/>
      <c r="E46" s="271"/>
      <c r="F46" s="271"/>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4"/>
  <sheetViews>
    <sheetView zoomScalePageLayoutView="90" workbookViewId="0" topLeftCell="A10">
      <selection activeCell="C23" sqref="C23"/>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67" t="s">
        <v>56</v>
      </c>
      <c r="C1" s="267"/>
      <c r="D1" s="267"/>
      <c r="E1" s="267"/>
      <c r="F1" s="267"/>
      <c r="G1" s="267"/>
      <c r="H1" s="267"/>
      <c r="I1" s="267"/>
      <c r="J1" s="267"/>
      <c r="K1" s="267"/>
      <c r="L1" s="267"/>
      <c r="M1" s="267"/>
    </row>
    <row r="2" spans="2:13" ht="15">
      <c r="B2" s="267"/>
      <c r="C2" s="267"/>
      <c r="D2" s="267"/>
      <c r="E2" s="267"/>
      <c r="F2" s="267"/>
      <c r="G2" s="267"/>
      <c r="H2" s="267"/>
      <c r="I2" s="267"/>
      <c r="J2" s="267"/>
      <c r="K2" s="267"/>
      <c r="L2" s="267"/>
      <c r="M2" s="267"/>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67</v>
      </c>
      <c r="D16" s="26">
        <v>27</v>
      </c>
      <c r="E16" s="46"/>
      <c r="F16" s="46"/>
      <c r="G16" s="46"/>
      <c r="L16" s="16"/>
      <c r="M16" s="16"/>
      <c r="N16" s="16"/>
    </row>
    <row r="17" spans="2:14" ht="15">
      <c r="B17" s="71"/>
      <c r="C17" s="66"/>
      <c r="D17" s="66"/>
      <c r="E17" s="66"/>
      <c r="F17" s="66"/>
      <c r="G17" s="66"/>
      <c r="H17" s="65"/>
      <c r="I17" s="65"/>
      <c r="J17" s="65"/>
      <c r="K17" s="65"/>
      <c r="L17" s="66"/>
      <c r="M17" s="66"/>
      <c r="N17" s="16"/>
    </row>
    <row r="18" spans="2:14" ht="15">
      <c r="B18" s="27" t="s">
        <v>72</v>
      </c>
      <c r="C18" s="47" t="s">
        <v>63</v>
      </c>
      <c r="D18" s="6"/>
      <c r="E18" s="6"/>
      <c r="F18" s="6"/>
      <c r="G18" s="6"/>
      <c r="H18" s="6"/>
      <c r="I18" s="6"/>
      <c r="J18" s="6"/>
      <c r="K18"/>
      <c r="L18" s="16"/>
      <c r="M18" s="16"/>
      <c r="N18" s="16"/>
    </row>
    <row r="19" spans="2:14" ht="105">
      <c r="B19" s="27" t="s">
        <v>73</v>
      </c>
      <c r="C19" s="49" t="s">
        <v>97</v>
      </c>
      <c r="D19" s="49" t="s">
        <v>79</v>
      </c>
      <c r="E19" s="49" t="s">
        <v>95</v>
      </c>
      <c r="F19" s="49" t="s">
        <v>77</v>
      </c>
      <c r="G19" s="49" t="s">
        <v>96</v>
      </c>
      <c r="H19" s="49" t="s">
        <v>86</v>
      </c>
      <c r="I19" s="49" t="s">
        <v>92</v>
      </c>
      <c r="J19" s="49" t="s">
        <v>23</v>
      </c>
      <c r="K19"/>
      <c r="L19" s="16"/>
      <c r="M19" s="16"/>
      <c r="N19" s="16"/>
    </row>
    <row r="20" spans="2:11" ht="15">
      <c r="B20" s="6" t="s">
        <v>5</v>
      </c>
      <c r="C20" s="7">
        <v>1</v>
      </c>
      <c r="D20" s="7">
        <v>3</v>
      </c>
      <c r="E20" s="7">
        <v>4</v>
      </c>
      <c r="F20" s="7">
        <v>10</v>
      </c>
      <c r="G20" s="7">
        <v>1</v>
      </c>
      <c r="H20" s="7">
        <v>2</v>
      </c>
      <c r="I20" s="7">
        <v>3</v>
      </c>
      <c r="J20" s="7">
        <v>24</v>
      </c>
      <c r="K20"/>
    </row>
    <row r="21" spans="2:11" ht="15">
      <c r="B21" s="6" t="s">
        <v>102</v>
      </c>
      <c r="C21" s="7"/>
      <c r="D21" s="7"/>
      <c r="E21" s="7"/>
      <c r="F21" s="7">
        <v>3</v>
      </c>
      <c r="G21" s="7"/>
      <c r="H21" s="7"/>
      <c r="I21" s="7"/>
      <c r="J21" s="7">
        <v>3</v>
      </c>
      <c r="K21"/>
    </row>
    <row r="22" spans="2:11" ht="15">
      <c r="B22" s="8" t="s">
        <v>23</v>
      </c>
      <c r="C22" s="7">
        <v>1</v>
      </c>
      <c r="D22" s="7">
        <v>3</v>
      </c>
      <c r="E22" s="7">
        <v>4</v>
      </c>
      <c r="F22" s="7">
        <v>13</v>
      </c>
      <c r="G22" s="7">
        <v>1</v>
      </c>
      <c r="H22" s="7">
        <v>2</v>
      </c>
      <c r="I22" s="7">
        <v>3</v>
      </c>
      <c r="J22" s="7">
        <v>27</v>
      </c>
      <c r="K22"/>
    </row>
    <row r="23" ht="15">
      <c r="B23" s="5"/>
    </row>
    <row r="24" ht="15">
      <c r="B24" s="5"/>
    </row>
    <row r="25" ht="15">
      <c r="B25" s="74" t="s">
        <v>69</v>
      </c>
    </row>
    <row r="26" ht="15">
      <c r="B26" s="5"/>
    </row>
    <row r="27" spans="2:13" ht="15" customHeight="1">
      <c r="B27" s="270" t="s">
        <v>107</v>
      </c>
      <c r="C27" s="271"/>
      <c r="D27" s="271"/>
      <c r="E27" s="271"/>
      <c r="F27" s="271"/>
      <c r="G27" s="271"/>
      <c r="H27" s="271"/>
      <c r="I27" s="271"/>
      <c r="J27" s="271"/>
      <c r="K27" s="272"/>
      <c r="L27" s="59"/>
      <c r="M27" s="59"/>
    </row>
    <row r="28" spans="2:13" ht="15">
      <c r="B28" s="273"/>
      <c r="C28" s="274"/>
      <c r="D28" s="274"/>
      <c r="E28" s="274"/>
      <c r="F28" s="274"/>
      <c r="G28" s="274"/>
      <c r="H28" s="274"/>
      <c r="I28" s="274"/>
      <c r="J28" s="274"/>
      <c r="K28" s="275"/>
      <c r="L28" s="59"/>
      <c r="M28" s="59"/>
    </row>
    <row r="29" spans="2:13" ht="15">
      <c r="B29" s="273"/>
      <c r="C29" s="274"/>
      <c r="D29" s="274"/>
      <c r="E29" s="274"/>
      <c r="F29" s="274"/>
      <c r="G29" s="274"/>
      <c r="H29" s="274"/>
      <c r="I29" s="274"/>
      <c r="J29" s="274"/>
      <c r="K29" s="275"/>
      <c r="L29" s="59"/>
      <c r="M29" s="59"/>
    </row>
    <row r="30" spans="2:13" ht="15">
      <c r="B30" s="273"/>
      <c r="C30" s="274"/>
      <c r="D30" s="274"/>
      <c r="E30" s="274"/>
      <c r="F30" s="274"/>
      <c r="G30" s="274"/>
      <c r="H30" s="274"/>
      <c r="I30" s="274"/>
      <c r="J30" s="274"/>
      <c r="K30" s="275"/>
      <c r="L30" s="59"/>
      <c r="M30" s="59"/>
    </row>
    <row r="31" spans="2:13" ht="15">
      <c r="B31" s="273"/>
      <c r="C31" s="274"/>
      <c r="D31" s="274"/>
      <c r="E31" s="274"/>
      <c r="F31" s="274"/>
      <c r="G31" s="274"/>
      <c r="H31" s="274"/>
      <c r="I31" s="274"/>
      <c r="J31" s="274"/>
      <c r="K31" s="275"/>
      <c r="L31" s="59"/>
      <c r="M31" s="59"/>
    </row>
    <row r="32" spans="2:13" ht="15">
      <c r="B32" s="273"/>
      <c r="C32" s="274"/>
      <c r="D32" s="274"/>
      <c r="E32" s="274"/>
      <c r="F32" s="274"/>
      <c r="G32" s="274"/>
      <c r="H32" s="274"/>
      <c r="I32" s="274"/>
      <c r="J32" s="274"/>
      <c r="K32" s="275"/>
      <c r="L32" s="59"/>
      <c r="M32" s="59"/>
    </row>
    <row r="33" spans="2:13" ht="15" customHeight="1">
      <c r="B33" s="273"/>
      <c r="C33" s="274"/>
      <c r="D33" s="274"/>
      <c r="E33" s="274"/>
      <c r="F33" s="274"/>
      <c r="G33" s="274"/>
      <c r="H33" s="274"/>
      <c r="I33" s="274"/>
      <c r="J33" s="274"/>
      <c r="K33" s="275"/>
      <c r="L33" s="59"/>
      <c r="M33" s="59"/>
    </row>
    <row r="34" spans="2:13" ht="15">
      <c r="B34" s="273"/>
      <c r="C34" s="274"/>
      <c r="D34" s="274"/>
      <c r="E34" s="274"/>
      <c r="F34" s="274"/>
      <c r="G34" s="274"/>
      <c r="H34" s="274"/>
      <c r="I34" s="274"/>
      <c r="J34" s="274"/>
      <c r="K34" s="275"/>
      <c r="L34" s="59"/>
      <c r="M34" s="59"/>
    </row>
    <row r="35" spans="2:13" ht="15">
      <c r="B35" s="273"/>
      <c r="C35" s="274"/>
      <c r="D35" s="274"/>
      <c r="E35" s="274"/>
      <c r="F35" s="274"/>
      <c r="G35" s="274"/>
      <c r="H35" s="274"/>
      <c r="I35" s="274"/>
      <c r="J35" s="274"/>
      <c r="K35" s="275"/>
      <c r="L35" s="59"/>
      <c r="M35" s="59"/>
    </row>
    <row r="36" spans="2:13" ht="15">
      <c r="B36" s="273"/>
      <c r="C36" s="274"/>
      <c r="D36" s="274"/>
      <c r="E36" s="274"/>
      <c r="F36" s="274"/>
      <c r="G36" s="274"/>
      <c r="H36" s="274"/>
      <c r="I36" s="274"/>
      <c r="J36" s="274"/>
      <c r="K36" s="275"/>
      <c r="L36" s="59"/>
      <c r="M36" s="59"/>
    </row>
    <row r="37" spans="2:13" ht="71.25" customHeight="1">
      <c r="B37" s="276"/>
      <c r="C37" s="277"/>
      <c r="D37" s="277"/>
      <c r="E37" s="277"/>
      <c r="F37" s="277"/>
      <c r="G37" s="277"/>
      <c r="H37" s="277"/>
      <c r="I37" s="277"/>
      <c r="J37" s="277"/>
      <c r="K37" s="278"/>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9">
      <selection activeCell="C23" sqref="C23"/>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67" t="s">
        <v>56</v>
      </c>
      <c r="C1" s="267"/>
      <c r="D1" s="267"/>
      <c r="E1" s="267"/>
      <c r="F1" s="267"/>
      <c r="G1" s="267"/>
      <c r="H1" s="267"/>
      <c r="I1" s="267"/>
      <c r="J1" s="267"/>
    </row>
    <row r="2" spans="2:10" ht="15">
      <c r="B2" s="267"/>
      <c r="C2" s="267"/>
      <c r="D2" s="267"/>
      <c r="E2" s="267"/>
      <c r="F2" s="267"/>
      <c r="G2" s="267"/>
      <c r="H2" s="267"/>
      <c r="I2" s="267"/>
      <c r="J2" s="267"/>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71</v>
      </c>
      <c r="E19" s="72">
        <v>32</v>
      </c>
      <c r="F19" s="38"/>
      <c r="G19" s="38"/>
    </row>
    <row r="20" spans="2:7" ht="18" customHeight="1">
      <c r="B20" s="18"/>
      <c r="C20" s="18"/>
      <c r="D20" s="18"/>
      <c r="E20" s="18"/>
      <c r="F20" s="18"/>
      <c r="G20" s="18"/>
    </row>
    <row r="21" spans="2:10" ht="15">
      <c r="B21" s="66" t="s">
        <v>70</v>
      </c>
      <c r="C21" s="65"/>
      <c r="D21" s="65"/>
      <c r="E21" s="65"/>
      <c r="F21" s="65"/>
      <c r="G21" s="65"/>
      <c r="H21" s="65"/>
      <c r="I21" s="65"/>
      <c r="J21" s="65"/>
    </row>
    <row r="22" spans="2:10" ht="15">
      <c r="B22" s="27" t="s">
        <v>65</v>
      </c>
      <c r="C22" s="47" t="s">
        <v>63</v>
      </c>
      <c r="D22" s="6"/>
      <c r="E22" s="6"/>
      <c r="F22" s="6"/>
      <c r="G22" s="6"/>
      <c r="H22" s="6"/>
      <c r="I22" s="6"/>
      <c r="J22" s="6"/>
    </row>
    <row r="23" spans="2:10" ht="81">
      <c r="B23" s="10" t="s">
        <v>28</v>
      </c>
      <c r="C23" s="49" t="s">
        <v>97</v>
      </c>
      <c r="D23" s="49" t="s">
        <v>79</v>
      </c>
      <c r="E23" s="49" t="s">
        <v>95</v>
      </c>
      <c r="F23" s="49" t="s">
        <v>77</v>
      </c>
      <c r="G23" s="49" t="s">
        <v>96</v>
      </c>
      <c r="H23" s="49" t="s">
        <v>86</v>
      </c>
      <c r="I23" s="49" t="s">
        <v>92</v>
      </c>
      <c r="J23" s="49" t="s">
        <v>23</v>
      </c>
    </row>
    <row r="24" spans="2:10" ht="15">
      <c r="B24" s="6" t="s">
        <v>102</v>
      </c>
      <c r="C24" s="61"/>
      <c r="D24" s="61"/>
      <c r="E24" s="61"/>
      <c r="F24" s="61"/>
      <c r="G24" s="61"/>
      <c r="H24" s="61"/>
      <c r="I24" s="61"/>
      <c r="J24" s="61"/>
    </row>
    <row r="25" spans="2:10" ht="15">
      <c r="B25" s="79" t="s">
        <v>78</v>
      </c>
      <c r="C25" s="61"/>
      <c r="D25" s="61"/>
      <c r="E25" s="61"/>
      <c r="F25" s="61">
        <v>3</v>
      </c>
      <c r="G25" s="61"/>
      <c r="H25" s="61"/>
      <c r="I25" s="61"/>
      <c r="J25" s="61">
        <v>3</v>
      </c>
    </row>
    <row r="26" spans="2:10" ht="15">
      <c r="B26" s="6" t="s">
        <v>104</v>
      </c>
      <c r="C26" s="61"/>
      <c r="D26" s="61"/>
      <c r="E26" s="61"/>
      <c r="F26" s="61"/>
      <c r="G26" s="61"/>
      <c r="H26" s="61"/>
      <c r="I26" s="61"/>
      <c r="J26" s="61"/>
    </row>
    <row r="27" spans="2:10" ht="15">
      <c r="B27" s="79" t="s">
        <v>93</v>
      </c>
      <c r="C27" s="61"/>
      <c r="D27" s="61">
        <v>1</v>
      </c>
      <c r="E27" s="61">
        <v>3</v>
      </c>
      <c r="F27" s="61"/>
      <c r="G27" s="61"/>
      <c r="H27" s="61">
        <v>1</v>
      </c>
      <c r="I27" s="61"/>
      <c r="J27" s="61">
        <v>5</v>
      </c>
    </row>
    <row r="28" spans="2:10" ht="15">
      <c r="B28" s="79" t="s">
        <v>78</v>
      </c>
      <c r="C28" s="61"/>
      <c r="D28" s="61">
        <v>1</v>
      </c>
      <c r="E28" s="61"/>
      <c r="F28" s="61">
        <v>9</v>
      </c>
      <c r="G28" s="61"/>
      <c r="H28" s="61"/>
      <c r="I28" s="61"/>
      <c r="J28" s="61">
        <v>10</v>
      </c>
    </row>
    <row r="29" spans="2:10" ht="15">
      <c r="B29" s="79" t="s">
        <v>80</v>
      </c>
      <c r="C29" s="61">
        <v>1</v>
      </c>
      <c r="D29" s="61">
        <v>1</v>
      </c>
      <c r="E29" s="61">
        <v>1</v>
      </c>
      <c r="F29" s="61"/>
      <c r="G29" s="61">
        <v>1</v>
      </c>
      <c r="H29" s="61"/>
      <c r="I29" s="61">
        <v>3</v>
      </c>
      <c r="J29" s="61">
        <v>7</v>
      </c>
    </row>
    <row r="30" spans="2:10" ht="15">
      <c r="B30" s="79" t="s">
        <v>81</v>
      </c>
      <c r="C30" s="61"/>
      <c r="D30" s="61"/>
      <c r="E30" s="61"/>
      <c r="F30" s="61">
        <v>4</v>
      </c>
      <c r="G30" s="61"/>
      <c r="H30" s="61">
        <v>1</v>
      </c>
      <c r="I30" s="61"/>
      <c r="J30" s="61">
        <v>5</v>
      </c>
    </row>
    <row r="31" spans="2:10" ht="15">
      <c r="B31" s="79" t="s">
        <v>98</v>
      </c>
      <c r="C31" s="61"/>
      <c r="D31" s="61"/>
      <c r="E31" s="61"/>
      <c r="F31" s="61">
        <v>1</v>
      </c>
      <c r="G31" s="61"/>
      <c r="H31" s="61"/>
      <c r="I31" s="61"/>
      <c r="J31" s="61">
        <v>1</v>
      </c>
    </row>
    <row r="32" spans="2:10" ht="15">
      <c r="B32" s="79" t="s">
        <v>99</v>
      </c>
      <c r="C32" s="61"/>
      <c r="D32" s="61"/>
      <c r="E32" s="61"/>
      <c r="F32" s="61">
        <v>1</v>
      </c>
      <c r="G32" s="61"/>
      <c r="H32" s="61"/>
      <c r="I32" s="61"/>
      <c r="J32" s="61">
        <v>1</v>
      </c>
    </row>
    <row r="33" spans="2:10" ht="15" customHeight="1">
      <c r="B33" s="8" t="s">
        <v>23</v>
      </c>
      <c r="C33" s="61">
        <v>1</v>
      </c>
      <c r="D33" s="61">
        <v>3</v>
      </c>
      <c r="E33" s="61">
        <v>4</v>
      </c>
      <c r="F33" s="61">
        <v>18</v>
      </c>
      <c r="G33" s="61">
        <v>1</v>
      </c>
      <c r="H33" s="61">
        <v>2</v>
      </c>
      <c r="I33" s="61">
        <v>3</v>
      </c>
      <c r="J33" s="61">
        <v>32</v>
      </c>
    </row>
    <row r="34" spans="2:10" ht="15">
      <c r="B34"/>
      <c r="C34"/>
      <c r="D34"/>
      <c r="E34"/>
      <c r="F34"/>
      <c r="G34"/>
      <c r="H34"/>
      <c r="I34"/>
      <c r="J34"/>
    </row>
    <row r="35" spans="2:10" ht="15">
      <c r="B35" s="89"/>
      <c r="C35" s="81"/>
      <c r="D35" s="81"/>
      <c r="E35" s="81"/>
      <c r="F35" s="81"/>
      <c r="G35" s="81"/>
      <c r="H35" s="81"/>
      <c r="I35" s="81"/>
      <c r="J35" s="82"/>
    </row>
    <row r="36" spans="2:10" ht="210" customHeight="1">
      <c r="B36" s="281" t="s">
        <v>103</v>
      </c>
      <c r="C36" s="282"/>
      <c r="D36" s="282"/>
      <c r="E36" s="282"/>
      <c r="F36" s="282"/>
      <c r="G36" s="282"/>
      <c r="H36" s="282"/>
      <c r="I36" s="282"/>
      <c r="J36" s="283"/>
    </row>
    <row r="37" spans="2:10" ht="15">
      <c r="B37" s="83"/>
      <c r="C37" s="84"/>
      <c r="D37" s="84"/>
      <c r="E37" s="84"/>
      <c r="F37" s="84"/>
      <c r="G37" s="84"/>
      <c r="H37" s="84"/>
      <c r="I37" s="84"/>
      <c r="J37" s="85"/>
    </row>
    <row r="38" spans="2:10" ht="15">
      <c r="B38" s="83"/>
      <c r="C38" s="84"/>
      <c r="D38" s="84"/>
      <c r="E38" s="84"/>
      <c r="F38" s="84"/>
      <c r="G38" s="84"/>
      <c r="H38" s="84"/>
      <c r="I38" s="84"/>
      <c r="J38" s="85"/>
    </row>
    <row r="39" spans="2:10" ht="15" customHeight="1">
      <c r="B39" s="83"/>
      <c r="C39" s="84"/>
      <c r="D39" s="84"/>
      <c r="E39" s="84"/>
      <c r="F39" s="84"/>
      <c r="G39" s="84"/>
      <c r="H39" s="84"/>
      <c r="I39" s="84"/>
      <c r="J39" s="85"/>
    </row>
    <row r="40" spans="2:10" ht="15">
      <c r="B40" s="83"/>
      <c r="C40" s="84"/>
      <c r="D40" s="84"/>
      <c r="E40" s="84"/>
      <c r="F40" s="84"/>
      <c r="G40" s="84"/>
      <c r="H40" s="84"/>
      <c r="I40" s="84"/>
      <c r="J40" s="85"/>
    </row>
    <row r="41" spans="2:10" ht="15">
      <c r="B41" s="83"/>
      <c r="C41" s="84"/>
      <c r="D41" s="84"/>
      <c r="E41" s="84"/>
      <c r="F41" s="84"/>
      <c r="G41" s="84"/>
      <c r="H41" s="84"/>
      <c r="I41" s="84"/>
      <c r="J41" s="85"/>
    </row>
    <row r="42" spans="2:10" ht="15">
      <c r="B42" s="83"/>
      <c r="C42" s="84"/>
      <c r="D42" s="84"/>
      <c r="E42" s="84"/>
      <c r="F42" s="84"/>
      <c r="G42" s="84"/>
      <c r="H42" s="84"/>
      <c r="I42" s="84"/>
      <c r="J42" s="85"/>
    </row>
    <row r="43" spans="2:10" ht="15">
      <c r="B43" s="83"/>
      <c r="C43" s="84"/>
      <c r="D43" s="84"/>
      <c r="E43" s="84"/>
      <c r="F43" s="84"/>
      <c r="G43" s="84"/>
      <c r="H43" s="84"/>
      <c r="I43" s="84"/>
      <c r="J43" s="85"/>
    </row>
    <row r="44" spans="2:10" ht="15">
      <c r="B44" s="86"/>
      <c r="C44" s="87"/>
      <c r="D44" s="87"/>
      <c r="E44" s="87"/>
      <c r="F44" s="87"/>
      <c r="G44" s="87"/>
      <c r="H44" s="87"/>
      <c r="I44" s="87"/>
      <c r="J44" s="88"/>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79"/>
      <c r="C68" s="279"/>
      <c r="D68" s="279"/>
      <c r="E68" s="279"/>
      <c r="F68" s="279"/>
      <c r="G68" s="279"/>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80"/>
      <c r="C78" s="280"/>
      <c r="D78" s="280"/>
      <c r="E78" s="280"/>
      <c r="F78" s="280"/>
      <c r="G78" s="280"/>
    </row>
    <row r="79" spans="2:7" ht="15">
      <c r="B79" s="280"/>
      <c r="C79" s="280"/>
      <c r="D79" s="280"/>
      <c r="E79" s="280"/>
      <c r="F79" s="280"/>
      <c r="G79" s="280"/>
    </row>
    <row r="80" spans="2:7" ht="15">
      <c r="B80" s="280"/>
      <c r="C80" s="280"/>
      <c r="D80" s="280"/>
      <c r="E80" s="280"/>
      <c r="F80" s="280"/>
      <c r="G80" s="280"/>
    </row>
    <row r="81" spans="2:7" ht="15">
      <c r="B81" s="280"/>
      <c r="C81" s="280"/>
      <c r="D81" s="280"/>
      <c r="E81" s="280"/>
      <c r="F81" s="280"/>
      <c r="G81" s="280"/>
    </row>
    <row r="82" spans="2:7" ht="15">
      <c r="B82" s="280"/>
      <c r="C82" s="280"/>
      <c r="D82" s="280"/>
      <c r="E82" s="280"/>
      <c r="F82" s="280"/>
      <c r="G82" s="280"/>
    </row>
    <row r="83" spans="2:7" ht="15">
      <c r="B83" s="280"/>
      <c r="C83" s="280"/>
      <c r="D83" s="280"/>
      <c r="E83" s="280"/>
      <c r="F83" s="280"/>
      <c r="G83" s="280"/>
    </row>
    <row r="84" spans="2:7" ht="15">
      <c r="B84" s="280"/>
      <c r="C84" s="280"/>
      <c r="D84" s="280"/>
      <c r="E84" s="280"/>
      <c r="F84" s="280"/>
      <c r="G84" s="280"/>
    </row>
    <row r="85" spans="2:7" ht="15">
      <c r="B85" s="280"/>
      <c r="C85" s="280"/>
      <c r="D85" s="280"/>
      <c r="E85" s="280"/>
      <c r="F85" s="280"/>
      <c r="G85" s="280"/>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3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4">
      <selection activeCell="C23" sqref="C23"/>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67" t="s">
        <v>57</v>
      </c>
      <c r="C2" s="267"/>
      <c r="D2" s="267"/>
      <c r="E2" s="267"/>
      <c r="F2" s="267"/>
      <c r="G2" s="267"/>
      <c r="H2" s="267"/>
    </row>
    <row r="4" spans="2:7" ht="22.5">
      <c r="B4" s="28"/>
      <c r="C4" s="33" t="s">
        <v>75</v>
      </c>
      <c r="D4" s="33" t="s">
        <v>76</v>
      </c>
      <c r="E4" s="33" t="s">
        <v>29</v>
      </c>
      <c r="F4" s="33" t="s">
        <v>31</v>
      </c>
      <c r="G4" s="33" t="s">
        <v>32</v>
      </c>
    </row>
    <row r="5" spans="2:7" ht="33.75">
      <c r="B5" s="17"/>
      <c r="C5" s="20" t="s">
        <v>88</v>
      </c>
      <c r="D5" s="20"/>
      <c r="E5" s="20"/>
      <c r="F5" s="20"/>
      <c r="G5" s="78"/>
    </row>
    <row r="6" spans="2:7" ht="22.5">
      <c r="B6" s="17"/>
      <c r="C6" s="20" t="s">
        <v>80</v>
      </c>
      <c r="D6" s="20"/>
      <c r="E6" s="20"/>
      <c r="F6" s="29"/>
      <c r="G6" s="9"/>
    </row>
    <row r="7" spans="2:7" ht="56.25">
      <c r="B7" s="17"/>
      <c r="C7" s="20" t="s">
        <v>85</v>
      </c>
      <c r="D7" s="20"/>
      <c r="E7" s="20"/>
      <c r="F7" s="29"/>
      <c r="G7" s="9"/>
    </row>
    <row r="8" spans="3:7" ht="33.75">
      <c r="C8" s="20" t="s">
        <v>81</v>
      </c>
      <c r="D8" s="29"/>
      <c r="E8" s="29"/>
      <c r="F8" s="29"/>
      <c r="G8" s="29"/>
    </row>
    <row r="9" spans="3:7" ht="45">
      <c r="C9" s="20" t="s">
        <v>78</v>
      </c>
      <c r="D9" s="29"/>
      <c r="E9" s="29"/>
      <c r="F9" s="29"/>
      <c r="G9" s="29"/>
    </row>
    <row r="11" spans="3:7" ht="15" customHeight="1">
      <c r="C11" s="284" t="s">
        <v>89</v>
      </c>
      <c r="D11" s="284"/>
      <c r="E11" s="284"/>
      <c r="F11" s="284"/>
      <c r="G11" s="284"/>
    </row>
    <row r="12" spans="3:7" ht="15">
      <c r="C12" s="284"/>
      <c r="D12" s="284"/>
      <c r="E12" s="284"/>
      <c r="F12" s="284"/>
      <c r="G12" s="284"/>
    </row>
    <row r="13" spans="3:7" ht="15">
      <c r="C13" s="284"/>
      <c r="D13" s="284"/>
      <c r="E13" s="284"/>
      <c r="F13" s="284"/>
      <c r="G13" s="284"/>
    </row>
    <row r="14" spans="3:7" ht="15">
      <c r="C14" s="284"/>
      <c r="D14" s="284"/>
      <c r="E14" s="284"/>
      <c r="F14" s="284"/>
      <c r="G14" s="284"/>
    </row>
    <row r="15" spans="3:7" ht="15">
      <c r="C15" s="284"/>
      <c r="D15" s="284"/>
      <c r="E15" s="284"/>
      <c r="F15" s="284"/>
      <c r="G15" s="284"/>
    </row>
    <row r="16" spans="3:7" ht="15">
      <c r="C16" s="284"/>
      <c r="D16" s="284"/>
      <c r="E16" s="284"/>
      <c r="F16" s="284"/>
      <c r="G16" s="284"/>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15.xml><?xml version="1.0" encoding="utf-8"?>
<worksheet xmlns="http://schemas.openxmlformats.org/spreadsheetml/2006/main" xmlns:r="http://schemas.openxmlformats.org/officeDocument/2006/relationships">
  <dimension ref="A1:J48"/>
  <sheetViews>
    <sheetView tabSelected="1" zoomScalePageLayoutView="0" workbookViewId="0" topLeftCell="A1">
      <selection activeCell="A2" sqref="A2"/>
    </sheetView>
  </sheetViews>
  <sheetFormatPr defaultColWidth="11.421875" defaultRowHeight="15"/>
  <cols>
    <col min="1" max="7" width="11.421875" style="172" customWidth="1"/>
    <col min="8" max="8" width="16.140625" style="172" customWidth="1"/>
    <col min="9" max="9" width="11.421875" style="172" customWidth="1"/>
    <col min="10" max="10" width="22.140625" style="172" customWidth="1"/>
    <col min="11" max="16384" width="11.421875" style="172" customWidth="1"/>
  </cols>
  <sheetData>
    <row r="1" spans="1:10" ht="12" thickBot="1">
      <c r="A1" s="171"/>
      <c r="B1" s="171"/>
      <c r="C1" s="285"/>
      <c r="D1" s="285"/>
      <c r="E1" s="285"/>
      <c r="F1" s="285"/>
      <c r="G1" s="285"/>
      <c r="H1" s="285"/>
      <c r="I1" s="285"/>
      <c r="J1" s="285"/>
    </row>
    <row r="2" spans="1:10" ht="12" thickBot="1">
      <c r="A2" s="173" t="s">
        <v>149</v>
      </c>
      <c r="B2" s="285" t="s">
        <v>108</v>
      </c>
      <c r="C2" s="285"/>
      <c r="D2" s="285"/>
      <c r="E2" s="285"/>
      <c r="F2" s="285"/>
      <c r="G2" s="285"/>
      <c r="H2" s="285"/>
      <c r="I2" s="285"/>
      <c r="J2" s="285"/>
    </row>
    <row r="3" spans="1:10" ht="11.25">
      <c r="A3" s="171"/>
      <c r="B3" s="285" t="s">
        <v>109</v>
      </c>
      <c r="C3" s="285"/>
      <c r="D3" s="285"/>
      <c r="E3" s="285"/>
      <c r="F3" s="285"/>
      <c r="G3" s="285"/>
      <c r="H3" s="285"/>
      <c r="I3" s="285"/>
      <c r="J3" s="285"/>
    </row>
    <row r="4" spans="1:10" ht="11.25">
      <c r="A4" s="171"/>
      <c r="B4" s="285" t="s">
        <v>161</v>
      </c>
      <c r="C4" s="285"/>
      <c r="D4" s="285"/>
      <c r="E4" s="285"/>
      <c r="F4" s="285"/>
      <c r="G4" s="285"/>
      <c r="H4" s="285"/>
      <c r="I4" s="285"/>
      <c r="J4" s="285"/>
    </row>
    <row r="5" spans="1:10" ht="11.25">
      <c r="A5" s="171"/>
      <c r="B5" s="178"/>
      <c r="C5" s="178"/>
      <c r="D5" s="178"/>
      <c r="E5" s="178"/>
      <c r="F5" s="178"/>
      <c r="G5" s="178"/>
      <c r="H5" s="178"/>
      <c r="I5" s="178"/>
      <c r="J5" s="178"/>
    </row>
    <row r="6" ht="11.25">
      <c r="I6" s="174"/>
    </row>
    <row r="7" spans="1:10" ht="11.25">
      <c r="A7" s="286" t="s">
        <v>134</v>
      </c>
      <c r="B7" s="288" t="s">
        <v>154</v>
      </c>
      <c r="C7" s="288"/>
      <c r="D7" s="288"/>
      <c r="E7" s="289" t="s">
        <v>5</v>
      </c>
      <c r="F7" s="289"/>
      <c r="G7" s="289"/>
      <c r="H7" s="289"/>
      <c r="I7" s="289"/>
      <c r="J7" s="289"/>
    </row>
    <row r="8" spans="1:10" ht="45">
      <c r="A8" s="287"/>
      <c r="B8" s="165" t="s">
        <v>135</v>
      </c>
      <c r="C8" s="165" t="s">
        <v>136</v>
      </c>
      <c r="D8" s="168" t="s">
        <v>137</v>
      </c>
      <c r="E8" s="166" t="s">
        <v>138</v>
      </c>
      <c r="F8" s="166" t="s">
        <v>139</v>
      </c>
      <c r="G8" s="169" t="s">
        <v>140</v>
      </c>
      <c r="H8" s="166" t="s">
        <v>141</v>
      </c>
      <c r="I8" s="166" t="s">
        <v>137</v>
      </c>
      <c r="J8" s="166" t="s">
        <v>142</v>
      </c>
    </row>
    <row r="9" spans="1:10" ht="33.75">
      <c r="A9" s="175">
        <v>1</v>
      </c>
      <c r="B9" s="176">
        <v>42675</v>
      </c>
      <c r="C9" s="176">
        <v>42684</v>
      </c>
      <c r="D9" s="175">
        <v>6</v>
      </c>
      <c r="E9" s="176">
        <v>42675</v>
      </c>
      <c r="F9" s="176">
        <v>42685</v>
      </c>
      <c r="G9" s="170" t="s">
        <v>144</v>
      </c>
      <c r="H9" s="170" t="s">
        <v>155</v>
      </c>
      <c r="I9" s="175">
        <v>7</v>
      </c>
      <c r="J9" s="170" t="s">
        <v>156</v>
      </c>
    </row>
    <row r="10" spans="1:10" ht="33.75">
      <c r="A10" s="175">
        <v>2</v>
      </c>
      <c r="B10" s="176">
        <v>42675</v>
      </c>
      <c r="C10" s="176">
        <v>42684</v>
      </c>
      <c r="D10" s="175">
        <v>6</v>
      </c>
      <c r="E10" s="176">
        <v>42675</v>
      </c>
      <c r="F10" s="176">
        <v>42685</v>
      </c>
      <c r="G10" s="170" t="s">
        <v>144</v>
      </c>
      <c r="H10" s="170" t="s">
        <v>155</v>
      </c>
      <c r="I10" s="175">
        <v>7</v>
      </c>
      <c r="J10" s="170" t="s">
        <v>156</v>
      </c>
    </row>
    <row r="11" spans="1:10" ht="22.5">
      <c r="A11" s="175">
        <v>3</v>
      </c>
      <c r="B11" s="176">
        <v>42675</v>
      </c>
      <c r="C11" s="176">
        <v>42684</v>
      </c>
      <c r="D11" s="175">
        <v>6</v>
      </c>
      <c r="E11" s="176">
        <v>42675</v>
      </c>
      <c r="F11" s="176">
        <v>42685</v>
      </c>
      <c r="G11" s="170" t="s">
        <v>145</v>
      </c>
      <c r="H11" s="170"/>
      <c r="I11" s="175">
        <v>7</v>
      </c>
      <c r="J11" s="170" t="s">
        <v>156</v>
      </c>
    </row>
    <row r="12" spans="1:10" ht="22.5">
      <c r="A12" s="175">
        <v>4</v>
      </c>
      <c r="B12" s="176">
        <v>42675</v>
      </c>
      <c r="C12" s="176">
        <v>42683</v>
      </c>
      <c r="D12" s="175">
        <v>5</v>
      </c>
      <c r="E12" s="176">
        <v>42675</v>
      </c>
      <c r="F12" s="176">
        <v>42683</v>
      </c>
      <c r="G12" s="170" t="s">
        <v>157</v>
      </c>
      <c r="H12" s="170" t="s">
        <v>77</v>
      </c>
      <c r="I12" s="175">
        <v>5</v>
      </c>
      <c r="J12" s="170" t="s">
        <v>156</v>
      </c>
    </row>
    <row r="13" spans="1:10" ht="33.75">
      <c r="A13" s="175">
        <v>5</v>
      </c>
      <c r="B13" s="176">
        <v>42675</v>
      </c>
      <c r="C13" s="176">
        <v>42685</v>
      </c>
      <c r="D13" s="175">
        <v>7</v>
      </c>
      <c r="E13" s="176">
        <v>42675</v>
      </c>
      <c r="F13" s="176">
        <v>42685</v>
      </c>
      <c r="G13" s="170" t="s">
        <v>144</v>
      </c>
      <c r="H13" s="170" t="s">
        <v>155</v>
      </c>
      <c r="I13" s="175">
        <v>7</v>
      </c>
      <c r="J13" s="170" t="s">
        <v>156</v>
      </c>
    </row>
    <row r="14" spans="1:10" ht="22.5">
      <c r="A14" s="175">
        <v>6</v>
      </c>
      <c r="B14" s="176">
        <v>42675</v>
      </c>
      <c r="C14" s="176">
        <v>42682</v>
      </c>
      <c r="D14" s="175">
        <v>4</v>
      </c>
      <c r="E14" s="176">
        <v>42675</v>
      </c>
      <c r="F14" s="176">
        <v>42682</v>
      </c>
      <c r="G14" s="170" t="s">
        <v>158</v>
      </c>
      <c r="H14" s="170" t="s">
        <v>77</v>
      </c>
      <c r="I14" s="175">
        <v>4</v>
      </c>
      <c r="J14" s="170" t="s">
        <v>156</v>
      </c>
    </row>
    <row r="15" spans="1:10" ht="33.75">
      <c r="A15" s="175">
        <v>7</v>
      </c>
      <c r="B15" s="176">
        <v>42677</v>
      </c>
      <c r="C15" s="176">
        <v>42685</v>
      </c>
      <c r="D15" s="175">
        <v>5</v>
      </c>
      <c r="E15" s="176">
        <v>42677</v>
      </c>
      <c r="F15" s="176">
        <v>42695</v>
      </c>
      <c r="G15" s="170" t="s">
        <v>144</v>
      </c>
      <c r="H15" s="170" t="s">
        <v>155</v>
      </c>
      <c r="I15" s="175">
        <v>10</v>
      </c>
      <c r="J15" s="170" t="s">
        <v>156</v>
      </c>
    </row>
    <row r="16" spans="1:10" ht="22.5">
      <c r="A16" s="175">
        <v>8</v>
      </c>
      <c r="B16" s="176">
        <v>42677</v>
      </c>
      <c r="C16" s="176">
        <v>42685</v>
      </c>
      <c r="D16" s="175">
        <v>5</v>
      </c>
      <c r="E16" s="176">
        <v>42677</v>
      </c>
      <c r="F16" s="176">
        <v>42685</v>
      </c>
      <c r="G16" s="170" t="s">
        <v>144</v>
      </c>
      <c r="H16" s="170" t="s">
        <v>77</v>
      </c>
      <c r="I16" s="175">
        <v>5</v>
      </c>
      <c r="J16" s="170" t="s">
        <v>156</v>
      </c>
    </row>
    <row r="17" spans="1:10" ht="22.5">
      <c r="A17" s="175">
        <v>9</v>
      </c>
      <c r="B17" s="176">
        <v>42677</v>
      </c>
      <c r="C17" s="176">
        <v>42695</v>
      </c>
      <c r="D17" s="175">
        <v>10</v>
      </c>
      <c r="E17" s="176">
        <v>42677</v>
      </c>
      <c r="F17" s="176">
        <v>42696</v>
      </c>
      <c r="G17" s="170" t="s">
        <v>144</v>
      </c>
      <c r="H17" s="170" t="s">
        <v>77</v>
      </c>
      <c r="I17" s="175">
        <v>11</v>
      </c>
      <c r="J17" s="170" t="s">
        <v>156</v>
      </c>
    </row>
    <row r="18" spans="1:10" ht="33.75">
      <c r="A18" s="175">
        <v>10</v>
      </c>
      <c r="B18" s="176">
        <v>42682</v>
      </c>
      <c r="C18" s="176">
        <v>42685</v>
      </c>
      <c r="D18" s="175">
        <v>3</v>
      </c>
      <c r="E18" s="176">
        <v>42682</v>
      </c>
      <c r="F18" s="176">
        <v>42695</v>
      </c>
      <c r="G18" s="170" t="s">
        <v>144</v>
      </c>
      <c r="H18" s="170" t="s">
        <v>155</v>
      </c>
      <c r="I18" s="175">
        <v>8</v>
      </c>
      <c r="J18" s="170" t="s">
        <v>156</v>
      </c>
    </row>
    <row r="19" spans="1:10" ht="22.5">
      <c r="A19" s="175">
        <v>11</v>
      </c>
      <c r="B19" s="176">
        <v>42682</v>
      </c>
      <c r="C19" s="176">
        <v>42654</v>
      </c>
      <c r="D19" s="175">
        <v>3</v>
      </c>
      <c r="E19" s="176">
        <v>42682</v>
      </c>
      <c r="F19" s="176">
        <v>42690</v>
      </c>
      <c r="G19" s="170" t="s">
        <v>143</v>
      </c>
      <c r="H19" s="170" t="s">
        <v>77</v>
      </c>
      <c r="I19" s="175">
        <v>5</v>
      </c>
      <c r="J19" s="170" t="s">
        <v>156</v>
      </c>
    </row>
    <row r="20" spans="1:10" ht="33.75">
      <c r="A20" s="175">
        <v>12</v>
      </c>
      <c r="B20" s="176">
        <v>42683</v>
      </c>
      <c r="C20" s="176">
        <v>42654</v>
      </c>
      <c r="D20" s="175">
        <v>2</v>
      </c>
      <c r="E20" s="176">
        <v>42654</v>
      </c>
      <c r="F20" s="176">
        <v>42690</v>
      </c>
      <c r="G20" s="170" t="s">
        <v>144</v>
      </c>
      <c r="H20" s="170" t="s">
        <v>155</v>
      </c>
      <c r="I20" s="175">
        <v>3</v>
      </c>
      <c r="J20" s="170" t="s">
        <v>156</v>
      </c>
    </row>
    <row r="21" spans="1:10" ht="33.75">
      <c r="A21" s="175">
        <v>13</v>
      </c>
      <c r="B21" s="176">
        <v>42684</v>
      </c>
      <c r="C21" s="176">
        <v>42684</v>
      </c>
      <c r="D21" s="175">
        <v>0</v>
      </c>
      <c r="E21" s="176">
        <v>42654</v>
      </c>
      <c r="F21" s="176">
        <v>42690</v>
      </c>
      <c r="G21" s="170" t="s">
        <v>144</v>
      </c>
      <c r="H21" s="170" t="s">
        <v>155</v>
      </c>
      <c r="I21" s="175">
        <v>3</v>
      </c>
      <c r="J21" s="170" t="s">
        <v>156</v>
      </c>
    </row>
    <row r="22" spans="1:10" ht="33.75">
      <c r="A22" s="175">
        <v>14</v>
      </c>
      <c r="B22" s="176">
        <v>42684</v>
      </c>
      <c r="C22" s="176">
        <v>42689</v>
      </c>
      <c r="D22" s="175">
        <v>2</v>
      </c>
      <c r="E22" s="176">
        <v>42654</v>
      </c>
      <c r="F22" s="176">
        <v>42695</v>
      </c>
      <c r="G22" s="170" t="s">
        <v>144</v>
      </c>
      <c r="H22" s="170" t="s">
        <v>155</v>
      </c>
      <c r="I22" s="175">
        <v>5</v>
      </c>
      <c r="J22" s="170" t="s">
        <v>156</v>
      </c>
    </row>
    <row r="23" spans="1:10" ht="22.5">
      <c r="A23" s="175">
        <v>15</v>
      </c>
      <c r="B23" s="176">
        <v>42684</v>
      </c>
      <c r="C23" s="176">
        <v>42685</v>
      </c>
      <c r="D23" s="175">
        <v>1</v>
      </c>
      <c r="E23" s="176">
        <v>42654</v>
      </c>
      <c r="F23" s="176">
        <v>42690</v>
      </c>
      <c r="G23" s="170" t="s">
        <v>144</v>
      </c>
      <c r="H23" s="170" t="s">
        <v>77</v>
      </c>
      <c r="I23" s="175">
        <v>3</v>
      </c>
      <c r="J23" s="170" t="s">
        <v>156</v>
      </c>
    </row>
    <row r="24" spans="1:10" ht="33.75">
      <c r="A24" s="175">
        <v>16</v>
      </c>
      <c r="B24" s="176">
        <v>42685</v>
      </c>
      <c r="C24" s="176">
        <v>42690</v>
      </c>
      <c r="D24" s="175">
        <v>2</v>
      </c>
      <c r="E24" s="176">
        <v>42654</v>
      </c>
      <c r="F24" s="176">
        <v>42690</v>
      </c>
      <c r="G24" s="170" t="s">
        <v>144</v>
      </c>
      <c r="H24" s="170" t="s">
        <v>155</v>
      </c>
      <c r="I24" s="175">
        <v>3</v>
      </c>
      <c r="J24" s="170" t="s">
        <v>156</v>
      </c>
    </row>
    <row r="25" spans="1:10" ht="22.5">
      <c r="A25" s="175">
        <v>17</v>
      </c>
      <c r="B25" s="176">
        <v>42685</v>
      </c>
      <c r="C25" s="176">
        <v>42689</v>
      </c>
      <c r="D25" s="175">
        <v>1</v>
      </c>
      <c r="E25" s="176">
        <v>42654</v>
      </c>
      <c r="F25" s="176">
        <v>42690</v>
      </c>
      <c r="G25" s="170" t="s">
        <v>143</v>
      </c>
      <c r="H25" s="170" t="s">
        <v>77</v>
      </c>
      <c r="I25" s="175">
        <v>3</v>
      </c>
      <c r="J25" s="170" t="s">
        <v>156</v>
      </c>
    </row>
    <row r="26" spans="1:10" ht="22.5">
      <c r="A26" s="175">
        <v>18</v>
      </c>
      <c r="B26" s="176">
        <v>42690</v>
      </c>
      <c r="C26" s="176">
        <v>42690</v>
      </c>
      <c r="D26" s="175">
        <v>1</v>
      </c>
      <c r="E26" s="176">
        <v>42690</v>
      </c>
      <c r="F26" s="176">
        <v>42691</v>
      </c>
      <c r="G26" s="170" t="s">
        <v>144</v>
      </c>
      <c r="H26" s="170" t="s">
        <v>77</v>
      </c>
      <c r="I26" s="175">
        <v>1</v>
      </c>
      <c r="J26" s="170" t="s">
        <v>156</v>
      </c>
    </row>
    <row r="27" spans="1:10" ht="33.75">
      <c r="A27" s="175">
        <v>19</v>
      </c>
      <c r="B27" s="176">
        <v>42690</v>
      </c>
      <c r="C27" s="176">
        <v>42695</v>
      </c>
      <c r="D27" s="175">
        <v>3</v>
      </c>
      <c r="E27" s="176">
        <v>42690</v>
      </c>
      <c r="F27" s="176">
        <v>42695</v>
      </c>
      <c r="G27" s="170" t="s">
        <v>144</v>
      </c>
      <c r="H27" s="170" t="s">
        <v>155</v>
      </c>
      <c r="I27" s="175">
        <v>3</v>
      </c>
      <c r="J27" s="170" t="s">
        <v>156</v>
      </c>
    </row>
    <row r="28" spans="1:10" ht="33.75">
      <c r="A28" s="175">
        <v>20</v>
      </c>
      <c r="B28" s="176">
        <v>42692</v>
      </c>
      <c r="C28" s="176">
        <v>42709</v>
      </c>
      <c r="D28" s="175">
        <v>11</v>
      </c>
      <c r="E28" s="176">
        <v>42695</v>
      </c>
      <c r="F28" s="176">
        <v>42716</v>
      </c>
      <c r="G28" s="170" t="s">
        <v>144</v>
      </c>
      <c r="H28" s="170" t="s">
        <v>155</v>
      </c>
      <c r="I28" s="175">
        <v>14</v>
      </c>
      <c r="J28" s="170" t="s">
        <v>156</v>
      </c>
    </row>
    <row r="29" spans="1:10" ht="33.75">
      <c r="A29" s="175">
        <v>21</v>
      </c>
      <c r="B29" s="176">
        <v>42692</v>
      </c>
      <c r="C29" s="176">
        <v>42697</v>
      </c>
      <c r="D29" s="175">
        <v>3</v>
      </c>
      <c r="E29" s="176">
        <v>42695</v>
      </c>
      <c r="F29" s="176">
        <v>42698</v>
      </c>
      <c r="G29" s="170" t="s">
        <v>143</v>
      </c>
      <c r="H29" s="170" t="s">
        <v>155</v>
      </c>
      <c r="I29" s="175">
        <v>3</v>
      </c>
      <c r="J29" s="170" t="s">
        <v>156</v>
      </c>
    </row>
    <row r="30" spans="1:10" ht="33.75">
      <c r="A30" s="175">
        <v>22</v>
      </c>
      <c r="B30" s="176">
        <v>42696</v>
      </c>
      <c r="C30" s="176">
        <v>42697</v>
      </c>
      <c r="D30" s="175">
        <v>1</v>
      </c>
      <c r="E30" s="176">
        <v>42697</v>
      </c>
      <c r="F30" s="176">
        <v>42699</v>
      </c>
      <c r="G30" s="170" t="s">
        <v>144</v>
      </c>
      <c r="H30" s="170" t="s">
        <v>155</v>
      </c>
      <c r="I30" s="175">
        <v>2</v>
      </c>
      <c r="J30" s="170" t="s">
        <v>156</v>
      </c>
    </row>
    <row r="31" spans="1:10" ht="22.5">
      <c r="A31" s="175">
        <v>23</v>
      </c>
      <c r="B31" s="176">
        <v>42697</v>
      </c>
      <c r="C31" s="176">
        <v>42702</v>
      </c>
      <c r="D31" s="175">
        <v>3</v>
      </c>
      <c r="E31" s="176">
        <v>1454</v>
      </c>
      <c r="F31" s="176">
        <v>42703</v>
      </c>
      <c r="G31" s="170" t="s">
        <v>144</v>
      </c>
      <c r="H31" s="170" t="s">
        <v>77</v>
      </c>
      <c r="I31" s="175">
        <v>3</v>
      </c>
      <c r="J31" s="170" t="s">
        <v>156</v>
      </c>
    </row>
    <row r="32" spans="1:10" ht="22.5">
      <c r="A32" s="175">
        <v>24</v>
      </c>
      <c r="B32" s="176">
        <v>42698</v>
      </c>
      <c r="C32" s="176">
        <v>42703</v>
      </c>
      <c r="D32" s="175">
        <v>3</v>
      </c>
      <c r="E32" s="177">
        <v>42698</v>
      </c>
      <c r="F32" s="176">
        <v>42699</v>
      </c>
      <c r="G32" s="170" t="s">
        <v>144</v>
      </c>
      <c r="H32" s="170" t="s">
        <v>77</v>
      </c>
      <c r="I32" s="175">
        <v>1</v>
      </c>
      <c r="J32" s="170" t="s">
        <v>156</v>
      </c>
    </row>
    <row r="33" spans="1:10" ht="22.5">
      <c r="A33" s="175">
        <v>25</v>
      </c>
      <c r="B33" s="176">
        <v>42698</v>
      </c>
      <c r="C33" s="176">
        <v>42706</v>
      </c>
      <c r="D33" s="175">
        <v>6</v>
      </c>
      <c r="E33" s="177">
        <v>42698</v>
      </c>
      <c r="F33" s="176">
        <v>42716</v>
      </c>
      <c r="G33" s="170" t="s">
        <v>144</v>
      </c>
      <c r="H33" s="170" t="s">
        <v>77</v>
      </c>
      <c r="I33" s="175">
        <v>11</v>
      </c>
      <c r="J33" s="170"/>
    </row>
    <row r="34" spans="1:10" ht="22.5">
      <c r="A34" s="175">
        <v>26</v>
      </c>
      <c r="B34" s="176">
        <v>42702</v>
      </c>
      <c r="C34" s="176">
        <v>42703</v>
      </c>
      <c r="D34" s="175">
        <v>1</v>
      </c>
      <c r="E34" s="177">
        <v>42703</v>
      </c>
      <c r="F34" s="176">
        <v>42703</v>
      </c>
      <c r="G34" s="170" t="s">
        <v>143</v>
      </c>
      <c r="H34" s="170" t="s">
        <v>77</v>
      </c>
      <c r="I34" s="175">
        <v>1</v>
      </c>
      <c r="J34" s="170" t="s">
        <v>156</v>
      </c>
    </row>
    <row r="35" spans="1:10" ht="33.75">
      <c r="A35" s="175">
        <v>27</v>
      </c>
      <c r="B35" s="176">
        <v>42703</v>
      </c>
      <c r="C35" s="176">
        <v>42709</v>
      </c>
      <c r="D35" s="175">
        <v>4</v>
      </c>
      <c r="E35" s="177">
        <v>42703</v>
      </c>
      <c r="F35" s="176">
        <v>42711</v>
      </c>
      <c r="G35" s="170" t="s">
        <v>146</v>
      </c>
      <c r="H35" s="170" t="s">
        <v>155</v>
      </c>
      <c r="I35" s="175">
        <v>6</v>
      </c>
      <c r="J35" s="170" t="s">
        <v>156</v>
      </c>
    </row>
    <row r="36" spans="1:10" ht="22.5">
      <c r="A36" s="175">
        <v>28</v>
      </c>
      <c r="B36" s="176">
        <v>42703</v>
      </c>
      <c r="C36" s="176">
        <v>42703</v>
      </c>
      <c r="D36" s="175">
        <v>1</v>
      </c>
      <c r="E36" s="177">
        <v>42703</v>
      </c>
      <c r="F36" s="176">
        <v>42703</v>
      </c>
      <c r="G36" s="170" t="s">
        <v>144</v>
      </c>
      <c r="H36" s="170" t="s">
        <v>77</v>
      </c>
      <c r="I36" s="175">
        <v>0</v>
      </c>
      <c r="J36" s="170" t="s">
        <v>156</v>
      </c>
    </row>
    <row r="37" spans="1:10" ht="22.5">
      <c r="A37" s="175">
        <v>29</v>
      </c>
      <c r="B37" s="290"/>
      <c r="C37" s="291"/>
      <c r="D37" s="292"/>
      <c r="E37" s="176">
        <v>42675</v>
      </c>
      <c r="F37" s="176">
        <v>42675</v>
      </c>
      <c r="G37" s="170" t="s">
        <v>159</v>
      </c>
      <c r="H37" s="170" t="s">
        <v>79</v>
      </c>
      <c r="I37" s="175">
        <v>1</v>
      </c>
      <c r="J37" s="170" t="s">
        <v>93</v>
      </c>
    </row>
    <row r="38" spans="1:10" ht="22.5">
      <c r="A38" s="175">
        <v>30</v>
      </c>
      <c r="B38" s="293"/>
      <c r="C38" s="294"/>
      <c r="D38" s="295"/>
      <c r="E38" s="176">
        <v>42675</v>
      </c>
      <c r="F38" s="176">
        <v>42675</v>
      </c>
      <c r="G38" s="170" t="s">
        <v>159</v>
      </c>
      <c r="H38" s="170" t="s">
        <v>79</v>
      </c>
      <c r="I38" s="175">
        <v>1</v>
      </c>
      <c r="J38" s="170" t="s">
        <v>93</v>
      </c>
    </row>
    <row r="39" spans="1:10" ht="33.75">
      <c r="A39" s="175">
        <v>31</v>
      </c>
      <c r="B39" s="293"/>
      <c r="C39" s="294"/>
      <c r="D39" s="295"/>
      <c r="E39" s="176">
        <v>42677</v>
      </c>
      <c r="F39" s="176">
        <v>42677</v>
      </c>
      <c r="G39" s="170" t="s">
        <v>147</v>
      </c>
      <c r="H39" s="170" t="s">
        <v>92</v>
      </c>
      <c r="I39" s="175">
        <v>1</v>
      </c>
      <c r="J39" s="170" t="s">
        <v>160</v>
      </c>
    </row>
    <row r="40" spans="1:10" ht="22.5">
      <c r="A40" s="175">
        <v>32</v>
      </c>
      <c r="B40" s="293"/>
      <c r="C40" s="294"/>
      <c r="D40" s="295"/>
      <c r="E40" s="176">
        <v>42677</v>
      </c>
      <c r="F40" s="176">
        <v>42677</v>
      </c>
      <c r="G40" s="170" t="s">
        <v>147</v>
      </c>
      <c r="H40" s="170" t="s">
        <v>95</v>
      </c>
      <c r="I40" s="175">
        <v>1</v>
      </c>
      <c r="J40" s="170" t="s">
        <v>160</v>
      </c>
    </row>
    <row r="41" spans="1:10" ht="22.5">
      <c r="A41" s="175">
        <v>33</v>
      </c>
      <c r="B41" s="293"/>
      <c r="C41" s="294"/>
      <c r="D41" s="295"/>
      <c r="E41" s="176">
        <v>42677</v>
      </c>
      <c r="F41" s="176">
        <v>42677</v>
      </c>
      <c r="G41" s="170" t="s">
        <v>147</v>
      </c>
      <c r="H41" s="170" t="s">
        <v>77</v>
      </c>
      <c r="I41" s="175">
        <v>1</v>
      </c>
      <c r="J41" s="170" t="s">
        <v>93</v>
      </c>
    </row>
    <row r="42" spans="1:10" ht="22.5">
      <c r="A42" s="175">
        <v>34</v>
      </c>
      <c r="B42" s="293"/>
      <c r="C42" s="294"/>
      <c r="D42" s="295"/>
      <c r="E42" s="176">
        <v>42678</v>
      </c>
      <c r="F42" s="176">
        <v>42678</v>
      </c>
      <c r="G42" s="170" t="s">
        <v>159</v>
      </c>
      <c r="H42" s="170" t="s">
        <v>79</v>
      </c>
      <c r="I42" s="175">
        <v>1</v>
      </c>
      <c r="J42" s="170" t="s">
        <v>93</v>
      </c>
    </row>
    <row r="43" spans="1:10" ht="22.5">
      <c r="A43" s="175">
        <v>35</v>
      </c>
      <c r="B43" s="293"/>
      <c r="C43" s="294"/>
      <c r="D43" s="295"/>
      <c r="E43" s="176">
        <v>42678</v>
      </c>
      <c r="F43" s="176">
        <v>42678</v>
      </c>
      <c r="G43" s="170" t="s">
        <v>159</v>
      </c>
      <c r="H43" s="170" t="s">
        <v>77</v>
      </c>
      <c r="I43" s="175">
        <v>1</v>
      </c>
      <c r="J43" s="170" t="s">
        <v>160</v>
      </c>
    </row>
    <row r="44" spans="1:10" ht="22.5">
      <c r="A44" s="175">
        <v>36</v>
      </c>
      <c r="B44" s="293"/>
      <c r="C44" s="294"/>
      <c r="D44" s="295"/>
      <c r="E44" s="176">
        <v>42678</v>
      </c>
      <c r="F44" s="176">
        <v>42678</v>
      </c>
      <c r="G44" s="170" t="s">
        <v>159</v>
      </c>
      <c r="H44" s="170" t="s">
        <v>79</v>
      </c>
      <c r="I44" s="175">
        <v>1</v>
      </c>
      <c r="J44" s="170" t="s">
        <v>93</v>
      </c>
    </row>
    <row r="45" spans="1:10" ht="22.5">
      <c r="A45" s="175">
        <v>37</v>
      </c>
      <c r="B45" s="293"/>
      <c r="C45" s="294"/>
      <c r="D45" s="295"/>
      <c r="E45" s="176">
        <v>42678</v>
      </c>
      <c r="F45" s="176">
        <v>42678</v>
      </c>
      <c r="G45" s="170" t="s">
        <v>159</v>
      </c>
      <c r="H45" s="170" t="s">
        <v>79</v>
      </c>
      <c r="I45" s="175">
        <v>1</v>
      </c>
      <c r="J45" s="170" t="s">
        <v>93</v>
      </c>
    </row>
    <row r="46" spans="1:10" ht="22.5">
      <c r="A46" s="175">
        <v>38</v>
      </c>
      <c r="B46" s="293"/>
      <c r="C46" s="294"/>
      <c r="D46" s="295"/>
      <c r="E46" s="176">
        <v>42692</v>
      </c>
      <c r="F46" s="176">
        <v>42692</v>
      </c>
      <c r="G46" s="170" t="s">
        <v>159</v>
      </c>
      <c r="H46" s="170" t="s">
        <v>95</v>
      </c>
      <c r="I46" s="175">
        <v>1</v>
      </c>
      <c r="J46" s="170" t="s">
        <v>160</v>
      </c>
    </row>
    <row r="47" spans="1:10" ht="22.5">
      <c r="A47" s="175">
        <v>39</v>
      </c>
      <c r="B47" s="293"/>
      <c r="C47" s="294"/>
      <c r="D47" s="295"/>
      <c r="E47" s="176">
        <v>42692</v>
      </c>
      <c r="F47" s="176">
        <v>42692</v>
      </c>
      <c r="G47" s="170" t="s">
        <v>159</v>
      </c>
      <c r="H47" s="170" t="s">
        <v>79</v>
      </c>
      <c r="I47" s="175">
        <v>1</v>
      </c>
      <c r="J47" s="170" t="s">
        <v>93</v>
      </c>
    </row>
    <row r="48" spans="1:10" ht="33.75">
      <c r="A48" s="175">
        <v>40</v>
      </c>
      <c r="B48" s="296"/>
      <c r="C48" s="297"/>
      <c r="D48" s="298"/>
      <c r="E48" s="176">
        <v>42703</v>
      </c>
      <c r="F48" s="176">
        <v>42703</v>
      </c>
      <c r="G48" s="170" t="s">
        <v>159</v>
      </c>
      <c r="H48" s="170" t="s">
        <v>92</v>
      </c>
      <c r="I48" s="175">
        <v>1</v>
      </c>
      <c r="J48" s="170" t="s">
        <v>93</v>
      </c>
    </row>
  </sheetData>
  <sheetProtection/>
  <mergeCells count="8">
    <mergeCell ref="B37:D48"/>
    <mergeCell ref="C1:J1"/>
    <mergeCell ref="B2:J2"/>
    <mergeCell ref="B3:J3"/>
    <mergeCell ref="B4:J4"/>
    <mergeCell ref="A7:A8"/>
    <mergeCell ref="B7:D7"/>
    <mergeCell ref="E7:J7"/>
  </mergeCells>
  <dataValidations count="1">
    <dataValidation type="list" allowBlank="1" sqref="G39">
      <formula1>tipologia</formula1>
    </dataValidation>
  </dataValidations>
  <hyperlinks>
    <hyperlink ref="A2" location="'Consolidado IDEP'!A1" display="INICIO"/>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62</v>
      </c>
    </row>
    <row r="2" ht="15">
      <c r="A2" s="4" t="s">
        <v>60</v>
      </c>
    </row>
    <row r="3" ht="15">
      <c r="A3" s="4" t="s">
        <v>84</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1">
      <c r="B3" s="27" t="s">
        <v>28</v>
      </c>
      <c r="C3" s="49" t="s">
        <v>64</v>
      </c>
      <c r="D3"/>
      <c r="E3"/>
      <c r="F3"/>
      <c r="G3"/>
      <c r="H3"/>
      <c r="I3"/>
      <c r="J3"/>
      <c r="K3"/>
    </row>
    <row r="4" spans="2:11" ht="15">
      <c r="B4" s="6" t="s">
        <v>5</v>
      </c>
      <c r="C4" s="7">
        <v>24</v>
      </c>
      <c r="D4"/>
      <c r="E4"/>
      <c r="F4"/>
      <c r="G4"/>
      <c r="H4"/>
      <c r="I4"/>
      <c r="J4"/>
      <c r="K4"/>
    </row>
    <row r="5" spans="2:11" ht="15">
      <c r="B5" s="8" t="s">
        <v>23</v>
      </c>
      <c r="C5" s="7">
        <v>24</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4"/>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65</v>
      </c>
    </row>
    <row r="4" spans="2:3" ht="15">
      <c r="B4" s="64" t="s">
        <v>23</v>
      </c>
      <c r="C4" s="6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0"/>
  <sheetViews>
    <sheetView zoomScalePageLayoutView="0" workbookViewId="0" topLeftCell="A1">
      <selection activeCell="C14" sqref="C14"/>
    </sheetView>
  </sheetViews>
  <sheetFormatPr defaultColWidth="11.421875" defaultRowHeight="15"/>
  <sheetData>
    <row r="3" spans="2:3" ht="22.5">
      <c r="B3" s="10" t="s">
        <v>28</v>
      </c>
      <c r="C3" s="49" t="s">
        <v>25</v>
      </c>
    </row>
    <row r="4" spans="2:3" ht="15">
      <c r="B4" s="6" t="s">
        <v>98</v>
      </c>
      <c r="C4" s="61">
        <v>1</v>
      </c>
    </row>
    <row r="5" spans="2:3" ht="15">
      <c r="B5" s="6" t="s">
        <v>99</v>
      </c>
      <c r="C5" s="61">
        <v>1</v>
      </c>
    </row>
    <row r="6" spans="2:3" ht="15">
      <c r="B6" s="6" t="s">
        <v>93</v>
      </c>
      <c r="C6" s="61">
        <v>5</v>
      </c>
    </row>
    <row r="7" spans="2:3" ht="15">
      <c r="B7" s="6" t="s">
        <v>81</v>
      </c>
      <c r="C7" s="61">
        <v>5</v>
      </c>
    </row>
    <row r="8" spans="2:3" ht="15">
      <c r="B8" s="6" t="s">
        <v>80</v>
      </c>
      <c r="C8" s="61">
        <v>7</v>
      </c>
    </row>
    <row r="9" spans="2:3" ht="15">
      <c r="B9" s="6" t="s">
        <v>78</v>
      </c>
      <c r="C9" s="61">
        <v>13</v>
      </c>
    </row>
    <row r="10" spans="2:3" ht="15">
      <c r="B10" s="8" t="s">
        <v>23</v>
      </c>
      <c r="C10" s="61">
        <v>32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U60"/>
  <sheetViews>
    <sheetView showGridLines="0" view="pageBreakPreview" zoomScale="70" zoomScaleNormal="80" zoomScaleSheetLayoutView="70" zoomScalePageLayoutView="0" workbookViewId="0" topLeftCell="A4">
      <selection activeCell="L25" sqref="L25"/>
    </sheetView>
  </sheetViews>
  <sheetFormatPr defaultColWidth="11.421875" defaultRowHeight="15"/>
  <cols>
    <col min="1" max="1" width="7.7109375" style="93" customWidth="1"/>
    <col min="2" max="2" width="27.57421875" style="93" customWidth="1"/>
    <col min="3" max="3" width="11.421875" style="93" customWidth="1"/>
    <col min="4" max="5" width="13.28125" style="93" customWidth="1"/>
    <col min="6" max="6" width="10.28125" style="93" customWidth="1"/>
    <col min="7" max="7" width="12.7109375" style="93" customWidth="1"/>
    <col min="8" max="8" width="14.57421875" style="93" customWidth="1"/>
    <col min="9" max="9" width="15.140625" style="93" customWidth="1"/>
    <col min="10" max="16384" width="11.421875" style="93" customWidth="1"/>
  </cols>
  <sheetData>
    <row r="1" spans="1:21" ht="12.75" customHeight="1">
      <c r="A1" s="90"/>
      <c r="B1" s="91"/>
      <c r="C1" s="91"/>
      <c r="D1" s="91"/>
      <c r="E1" s="91"/>
      <c r="F1" s="91"/>
      <c r="G1" s="91"/>
      <c r="H1" s="91"/>
      <c r="I1" s="91"/>
      <c r="J1" s="91"/>
      <c r="K1" s="91"/>
      <c r="L1" s="91"/>
      <c r="M1" s="91"/>
      <c r="N1" s="91"/>
      <c r="O1" s="91"/>
      <c r="P1" s="91"/>
      <c r="Q1" s="91"/>
      <c r="R1" s="144"/>
      <c r="S1" s="144"/>
      <c r="T1" s="145"/>
      <c r="U1" s="92"/>
    </row>
    <row r="2" spans="1:21" s="95" customFormat="1" ht="12.75">
      <c r="A2" s="146"/>
      <c r="B2" s="94"/>
      <c r="C2" s="94"/>
      <c r="N2" s="94"/>
      <c r="O2" s="94"/>
      <c r="P2" s="94"/>
      <c r="Q2" s="94"/>
      <c r="R2" s="94"/>
      <c r="S2" s="94"/>
      <c r="T2" s="147"/>
      <c r="U2" s="94"/>
    </row>
    <row r="3" spans="1:21" s="95" customFormat="1" ht="12.75">
      <c r="A3" s="146"/>
      <c r="B3" s="94"/>
      <c r="C3" s="94"/>
      <c r="N3" s="94"/>
      <c r="O3" s="94"/>
      <c r="P3" s="94"/>
      <c r="Q3" s="94"/>
      <c r="R3" s="94"/>
      <c r="S3" s="94"/>
      <c r="T3" s="147"/>
      <c r="U3" s="94"/>
    </row>
    <row r="4" spans="1:21" s="95" customFormat="1" ht="12.75">
      <c r="A4" s="146"/>
      <c r="B4" s="94"/>
      <c r="C4" s="94"/>
      <c r="N4" s="94"/>
      <c r="O4" s="94"/>
      <c r="P4" s="94"/>
      <c r="Q4" s="94"/>
      <c r="R4" s="94"/>
      <c r="S4" s="94"/>
      <c r="T4" s="147"/>
      <c r="U4" s="94"/>
    </row>
    <row r="5" spans="1:21" ht="12.75">
      <c r="A5" s="129"/>
      <c r="B5" s="96"/>
      <c r="C5" s="96"/>
      <c r="D5" s="96"/>
      <c r="E5" s="96"/>
      <c r="F5" s="96"/>
      <c r="G5" s="96"/>
      <c r="H5" s="96"/>
      <c r="I5" s="96"/>
      <c r="J5" s="96"/>
      <c r="K5" s="96"/>
      <c r="L5" s="96"/>
      <c r="M5" s="96"/>
      <c r="N5" s="96"/>
      <c r="O5" s="96"/>
      <c r="P5" s="96"/>
      <c r="Q5" s="96"/>
      <c r="R5" s="97"/>
      <c r="S5" s="97"/>
      <c r="T5" s="148"/>
      <c r="U5" s="92"/>
    </row>
    <row r="6" spans="1:21" ht="12.75">
      <c r="A6" s="129"/>
      <c r="B6" s="96"/>
      <c r="C6" s="96"/>
      <c r="D6" s="96"/>
      <c r="E6" s="179" t="s">
        <v>108</v>
      </c>
      <c r="F6" s="179"/>
      <c r="G6" s="179"/>
      <c r="H6" s="179"/>
      <c r="I6" s="179"/>
      <c r="J6" s="179"/>
      <c r="K6" s="179"/>
      <c r="L6" s="179"/>
      <c r="M6" s="179"/>
      <c r="N6" s="179"/>
      <c r="O6" s="96"/>
      <c r="P6" s="96"/>
      <c r="Q6" s="96"/>
      <c r="R6" s="97"/>
      <c r="S6" s="97"/>
      <c r="T6" s="148"/>
      <c r="U6" s="92"/>
    </row>
    <row r="7" spans="1:21" ht="12.75">
      <c r="A7" s="129"/>
      <c r="B7" s="96"/>
      <c r="C7" s="96"/>
      <c r="D7" s="96"/>
      <c r="E7" s="179" t="s">
        <v>109</v>
      </c>
      <c r="F7" s="179"/>
      <c r="G7" s="179"/>
      <c r="H7" s="179"/>
      <c r="I7" s="179"/>
      <c r="J7" s="179"/>
      <c r="K7" s="179"/>
      <c r="L7" s="179"/>
      <c r="M7" s="179"/>
      <c r="N7" s="179"/>
      <c r="O7" s="96"/>
      <c r="P7" s="96"/>
      <c r="Q7" s="96"/>
      <c r="R7" s="97"/>
      <c r="S7" s="97"/>
      <c r="T7" s="148"/>
      <c r="U7" s="92"/>
    </row>
    <row r="8" spans="1:21" ht="12.75" customHeight="1">
      <c r="A8" s="98"/>
      <c r="B8" s="96"/>
      <c r="C8" s="99"/>
      <c r="D8" s="99"/>
      <c r="E8" s="180" t="s">
        <v>151</v>
      </c>
      <c r="F8" s="180"/>
      <c r="G8" s="180"/>
      <c r="H8" s="180"/>
      <c r="I8" s="180"/>
      <c r="J8" s="180"/>
      <c r="K8" s="180"/>
      <c r="L8" s="180"/>
      <c r="M8" s="180"/>
      <c r="N8" s="180"/>
      <c r="O8" s="100"/>
      <c r="P8" s="100"/>
      <c r="Q8" s="100"/>
      <c r="R8" s="100"/>
      <c r="S8" s="100"/>
      <c r="T8" s="149"/>
      <c r="U8" s="92"/>
    </row>
    <row r="9" spans="1:21" ht="15">
      <c r="A9" s="98"/>
      <c r="B9" s="96"/>
      <c r="C9" s="101"/>
      <c r="D9" s="101"/>
      <c r="E9" s="101"/>
      <c r="F9" s="101"/>
      <c r="G9" s="181"/>
      <c r="H9" s="181"/>
      <c r="I9" s="181"/>
      <c r="J9" s="181"/>
      <c r="K9" s="181"/>
      <c r="L9" s="181"/>
      <c r="M9" s="181"/>
      <c r="N9" s="100"/>
      <c r="O9" s="100"/>
      <c r="P9" s="96"/>
      <c r="Q9" s="96"/>
      <c r="R9" s="96"/>
      <c r="S9" s="96"/>
      <c r="T9" s="149"/>
      <c r="U9" s="143"/>
    </row>
    <row r="10" spans="1:21" ht="13.5" thickBot="1">
      <c r="A10" s="98"/>
      <c r="B10" s="103"/>
      <c r="C10" s="100"/>
      <c r="D10" s="100"/>
      <c r="E10" s="100"/>
      <c r="F10" s="100"/>
      <c r="G10" s="100"/>
      <c r="H10" s="100"/>
      <c r="I10" s="100"/>
      <c r="J10" s="104"/>
      <c r="K10" s="100"/>
      <c r="L10" s="100"/>
      <c r="M10" s="100"/>
      <c r="N10" s="100"/>
      <c r="O10" s="102"/>
      <c r="P10" s="102"/>
      <c r="Q10" s="102"/>
      <c r="R10" s="102"/>
      <c r="S10" s="102"/>
      <c r="T10" s="150"/>
      <c r="U10" s="92"/>
    </row>
    <row r="11" spans="1:21" ht="24" customHeight="1" thickBot="1">
      <c r="A11" s="188" t="s">
        <v>112</v>
      </c>
      <c r="B11" s="189"/>
      <c r="C11" s="189"/>
      <c r="D11" s="189"/>
      <c r="E11" s="189"/>
      <c r="F11" s="189"/>
      <c r="G11" s="189"/>
      <c r="H11" s="189"/>
      <c r="I11" s="189"/>
      <c r="J11" s="189"/>
      <c r="K11" s="189"/>
      <c r="L11" s="189"/>
      <c r="M11" s="189"/>
      <c r="N11" s="189"/>
      <c r="O11" s="189"/>
      <c r="P11" s="189"/>
      <c r="Q11" s="189"/>
      <c r="R11" s="189"/>
      <c r="S11" s="189"/>
      <c r="T11" s="190"/>
      <c r="U11" s="92"/>
    </row>
    <row r="12" spans="1:21" ht="13.5" thickBot="1">
      <c r="A12" s="105"/>
      <c r="B12" s="106"/>
      <c r="C12" s="107"/>
      <c r="D12" s="107"/>
      <c r="E12" s="107"/>
      <c r="F12" s="107"/>
      <c r="G12" s="107"/>
      <c r="H12" s="107"/>
      <c r="I12" s="107"/>
      <c r="J12" s="108"/>
      <c r="K12" s="107"/>
      <c r="L12" s="107"/>
      <c r="M12" s="107"/>
      <c r="N12" s="107"/>
      <c r="O12" s="109"/>
      <c r="P12" s="109"/>
      <c r="Q12" s="109"/>
      <c r="R12" s="109"/>
      <c r="S12" s="109"/>
      <c r="T12" s="151"/>
      <c r="U12" s="92"/>
    </row>
    <row r="13" spans="1:21" ht="34.5" customHeight="1" thickBot="1">
      <c r="A13" s="98"/>
      <c r="B13" s="191" t="s">
        <v>113</v>
      </c>
      <c r="C13" s="192"/>
      <c r="D13" s="192"/>
      <c r="E13" s="192"/>
      <c r="F13" s="192"/>
      <c r="G13" s="193"/>
      <c r="H13" s="102"/>
      <c r="I13" s="100"/>
      <c r="J13" s="104"/>
      <c r="K13" s="100"/>
      <c r="L13" s="100"/>
      <c r="M13" s="100"/>
      <c r="N13" s="100"/>
      <c r="O13" s="102"/>
      <c r="P13" s="102"/>
      <c r="Q13" s="102"/>
      <c r="R13" s="102"/>
      <c r="S13" s="102"/>
      <c r="T13" s="150"/>
      <c r="U13" s="143"/>
    </row>
    <row r="14" spans="1:21" ht="27.75" customHeight="1" thickBot="1">
      <c r="A14" s="98"/>
      <c r="B14" s="194" t="s">
        <v>114</v>
      </c>
      <c r="C14" s="195"/>
      <c r="D14" s="196"/>
      <c r="E14" s="182" t="s">
        <v>5</v>
      </c>
      <c r="F14" s="183"/>
      <c r="G14" s="184"/>
      <c r="H14" s="110"/>
      <c r="I14" s="96"/>
      <c r="J14" s="96"/>
      <c r="K14" s="96"/>
      <c r="L14" s="111"/>
      <c r="M14" s="96"/>
      <c r="N14" s="96"/>
      <c r="O14" s="96"/>
      <c r="P14" s="96"/>
      <c r="Q14" s="96"/>
      <c r="R14" s="111"/>
      <c r="S14" s="110"/>
      <c r="T14" s="150"/>
      <c r="U14" s="143"/>
    </row>
    <row r="15" spans="1:21" ht="17.25" customHeight="1">
      <c r="A15" s="98"/>
      <c r="B15" s="206" t="s">
        <v>58</v>
      </c>
      <c r="C15" s="207"/>
      <c r="D15" s="208"/>
      <c r="E15" s="209">
        <v>11</v>
      </c>
      <c r="F15" s="210"/>
      <c r="G15" s="211"/>
      <c r="H15" s="112"/>
      <c r="I15" s="113"/>
      <c r="J15" s="114"/>
      <c r="K15" s="113"/>
      <c r="L15" s="100"/>
      <c r="M15" s="100"/>
      <c r="N15" s="102"/>
      <c r="O15" s="102"/>
      <c r="P15" s="102"/>
      <c r="Q15" s="102"/>
      <c r="R15" s="102"/>
      <c r="S15" s="102"/>
      <c r="T15" s="150"/>
      <c r="U15" s="92"/>
    </row>
    <row r="16" spans="1:21" ht="17.25" customHeight="1">
      <c r="A16" s="98"/>
      <c r="B16" s="212" t="s">
        <v>132</v>
      </c>
      <c r="C16" s="213"/>
      <c r="D16" s="214"/>
      <c r="E16" s="185">
        <v>0</v>
      </c>
      <c r="F16" s="186"/>
      <c r="G16" s="187"/>
      <c r="H16" s="110"/>
      <c r="I16" s="113"/>
      <c r="J16" s="114"/>
      <c r="K16" s="113"/>
      <c r="L16" s="100"/>
      <c r="M16" s="100"/>
      <c r="N16" s="102"/>
      <c r="O16" s="102"/>
      <c r="P16" s="102"/>
      <c r="Q16" s="102"/>
      <c r="R16" s="102"/>
      <c r="S16" s="102"/>
      <c r="T16" s="150"/>
      <c r="U16" s="92"/>
    </row>
    <row r="17" spans="1:21" ht="17.25" customHeight="1">
      <c r="A17" s="98"/>
      <c r="B17" s="215" t="s">
        <v>9</v>
      </c>
      <c r="C17" s="216"/>
      <c r="D17" s="217"/>
      <c r="E17" s="185">
        <v>28</v>
      </c>
      <c r="F17" s="186"/>
      <c r="G17" s="187"/>
      <c r="H17" s="96"/>
      <c r="I17" s="96"/>
      <c r="J17" s="96"/>
      <c r="K17" s="96"/>
      <c r="L17" s="111"/>
      <c r="M17" s="96"/>
      <c r="N17" s="96"/>
      <c r="O17" s="96"/>
      <c r="P17" s="96"/>
      <c r="Q17" s="96"/>
      <c r="R17" s="111"/>
      <c r="S17" s="102"/>
      <c r="T17" s="150"/>
      <c r="U17" s="92"/>
    </row>
    <row r="18" spans="1:21" ht="17.25" customHeight="1" thickBot="1">
      <c r="A18" s="98"/>
      <c r="B18" s="223" t="s">
        <v>148</v>
      </c>
      <c r="C18" s="224"/>
      <c r="D18" s="225"/>
      <c r="E18" s="201">
        <v>1</v>
      </c>
      <c r="F18" s="202"/>
      <c r="G18" s="203"/>
      <c r="H18" s="96"/>
      <c r="I18" s="96"/>
      <c r="J18" s="96"/>
      <c r="K18" s="96"/>
      <c r="L18" s="111"/>
      <c r="M18" s="96"/>
      <c r="N18" s="96"/>
      <c r="O18" s="96"/>
      <c r="P18" s="96"/>
      <c r="Q18" s="96"/>
      <c r="R18" s="111"/>
      <c r="S18" s="102"/>
      <c r="T18" s="150"/>
      <c r="U18" s="92"/>
    </row>
    <row r="19" spans="1:21" ht="32.25" customHeight="1" thickBot="1">
      <c r="A19" s="98"/>
      <c r="B19" s="218" t="s">
        <v>163</v>
      </c>
      <c r="C19" s="219"/>
      <c r="D19" s="220"/>
      <c r="E19" s="182">
        <f>SUM(E15:E18)</f>
        <v>40</v>
      </c>
      <c r="F19" s="183"/>
      <c r="G19" s="184"/>
      <c r="H19" s="100"/>
      <c r="I19" s="100"/>
      <c r="J19" s="104"/>
      <c r="K19" s="100"/>
      <c r="L19" s="100"/>
      <c r="M19" s="100"/>
      <c r="N19" s="100"/>
      <c r="O19" s="102"/>
      <c r="P19" s="102"/>
      <c r="Q19" s="102"/>
      <c r="R19" s="102"/>
      <c r="S19" s="102"/>
      <c r="T19" s="150"/>
      <c r="U19" s="92"/>
    </row>
    <row r="20" spans="1:21" ht="12" customHeight="1">
      <c r="A20" s="98"/>
      <c r="B20" s="96"/>
      <c r="C20" s="96"/>
      <c r="D20" s="96"/>
      <c r="E20" s="96"/>
      <c r="F20" s="92"/>
      <c r="G20" s="96"/>
      <c r="H20" s="100"/>
      <c r="I20" s="100"/>
      <c r="J20" s="104"/>
      <c r="K20" s="100"/>
      <c r="L20" s="100"/>
      <c r="M20" s="100"/>
      <c r="N20" s="100"/>
      <c r="O20" s="102"/>
      <c r="P20" s="102"/>
      <c r="Q20" s="102"/>
      <c r="R20" s="102"/>
      <c r="S20" s="102"/>
      <c r="T20" s="150"/>
      <c r="U20" s="92"/>
    </row>
    <row r="21" spans="1:21" ht="12" customHeight="1">
      <c r="A21" s="98"/>
      <c r="B21" s="96"/>
      <c r="C21" s="96"/>
      <c r="D21" s="96"/>
      <c r="E21" s="96"/>
      <c r="F21" s="96"/>
      <c r="G21" s="96"/>
      <c r="H21" s="100"/>
      <c r="I21" s="100"/>
      <c r="J21" s="104"/>
      <c r="K21" s="100"/>
      <c r="L21" s="100"/>
      <c r="M21" s="100"/>
      <c r="N21" s="96"/>
      <c r="O21" s="96"/>
      <c r="P21" s="96"/>
      <c r="Q21" s="96"/>
      <c r="R21" s="111"/>
      <c r="S21" s="102"/>
      <c r="T21" s="150"/>
      <c r="U21" s="92"/>
    </row>
    <row r="22" spans="1:21" ht="12" customHeight="1" thickBot="1">
      <c r="A22" s="115"/>
      <c r="B22" s="116"/>
      <c r="C22" s="117"/>
      <c r="D22" s="117"/>
      <c r="E22" s="117"/>
      <c r="F22" s="117"/>
      <c r="G22" s="117"/>
      <c r="H22" s="117"/>
      <c r="I22" s="117"/>
      <c r="J22" s="118"/>
      <c r="K22" s="117"/>
      <c r="L22" s="117"/>
      <c r="M22" s="117"/>
      <c r="N22" s="117"/>
      <c r="O22" s="119"/>
      <c r="P22" s="119"/>
      <c r="Q22" s="119"/>
      <c r="R22" s="119"/>
      <c r="S22" s="221"/>
      <c r="T22" s="222"/>
      <c r="U22" s="92"/>
    </row>
    <row r="23" spans="1:21" ht="24.75" customHeight="1" thickBot="1">
      <c r="A23" s="188" t="s">
        <v>110</v>
      </c>
      <c r="B23" s="189"/>
      <c r="C23" s="189"/>
      <c r="D23" s="189"/>
      <c r="E23" s="189"/>
      <c r="F23" s="189"/>
      <c r="G23" s="189"/>
      <c r="H23" s="189"/>
      <c r="I23" s="189"/>
      <c r="J23" s="189"/>
      <c r="K23" s="189"/>
      <c r="L23" s="189"/>
      <c r="M23" s="189"/>
      <c r="N23" s="189"/>
      <c r="O23" s="189"/>
      <c r="P23" s="189"/>
      <c r="Q23" s="189"/>
      <c r="R23" s="189"/>
      <c r="S23" s="189"/>
      <c r="T23" s="190"/>
      <c r="U23" s="92"/>
    </row>
    <row r="24" spans="1:21" ht="13.5" thickBot="1">
      <c r="A24" s="129"/>
      <c r="B24" s="230"/>
      <c r="C24" s="230"/>
      <c r="D24" s="230"/>
      <c r="E24" s="230"/>
      <c r="F24" s="230"/>
      <c r="G24" s="230"/>
      <c r="H24" s="96"/>
      <c r="I24" s="96"/>
      <c r="J24" s="96"/>
      <c r="K24" s="96"/>
      <c r="L24" s="96"/>
      <c r="M24" s="96"/>
      <c r="N24" s="96"/>
      <c r="O24" s="96"/>
      <c r="P24" s="96"/>
      <c r="Q24" s="120"/>
      <c r="R24" s="120"/>
      <c r="S24" s="96"/>
      <c r="T24" s="152"/>
      <c r="U24" s="92"/>
    </row>
    <row r="25" spans="1:21" s="124" customFormat="1" ht="33" customHeight="1" thickBot="1">
      <c r="A25" s="153"/>
      <c r="B25" s="231" t="s">
        <v>115</v>
      </c>
      <c r="C25" s="232"/>
      <c r="D25" s="232"/>
      <c r="E25" s="232"/>
      <c r="F25" s="232"/>
      <c r="G25" s="122"/>
      <c r="H25" s="120" t="s">
        <v>116</v>
      </c>
      <c r="I25" s="123" t="str">
        <f>+K27</f>
        <v>SGA</v>
      </c>
      <c r="J25" s="120" t="s">
        <v>117</v>
      </c>
      <c r="K25" s="120" t="s">
        <v>117</v>
      </c>
      <c r="L25" s="120" t="s">
        <v>117</v>
      </c>
      <c r="M25" s="120" t="s">
        <v>117</v>
      </c>
      <c r="N25" s="120" t="s">
        <v>117</v>
      </c>
      <c r="O25" s="120" t="s">
        <v>117</v>
      </c>
      <c r="P25" s="121"/>
      <c r="Q25" s="120"/>
      <c r="R25" s="120"/>
      <c r="S25" s="121"/>
      <c r="T25" s="154"/>
      <c r="U25" s="143"/>
    </row>
    <row r="26" spans="1:21" s="124" customFormat="1" ht="29.25" customHeight="1" thickBot="1">
      <c r="A26" s="153"/>
      <c r="B26" s="233" t="s">
        <v>118</v>
      </c>
      <c r="C26" s="234"/>
      <c r="D26" s="235"/>
      <c r="E26" s="204" t="s">
        <v>5</v>
      </c>
      <c r="F26" s="205"/>
      <c r="G26" s="122"/>
      <c r="H26" s="120"/>
      <c r="I26" s="123"/>
      <c r="J26" s="120" t="s">
        <v>117</v>
      </c>
      <c r="K26" s="120" t="s">
        <v>117</v>
      </c>
      <c r="L26" s="120" t="s">
        <v>117</v>
      </c>
      <c r="M26" s="120" t="s">
        <v>117</v>
      </c>
      <c r="N26" s="120" t="s">
        <v>117</v>
      </c>
      <c r="O26" s="120" t="s">
        <v>117</v>
      </c>
      <c r="P26" s="121"/>
      <c r="Q26" s="120"/>
      <c r="R26" s="120"/>
      <c r="S26" s="121"/>
      <c r="T26" s="154"/>
      <c r="U26" s="143"/>
    </row>
    <row r="27" spans="1:21" ht="23.25" customHeight="1">
      <c r="A27" s="129"/>
      <c r="B27" s="236" t="s">
        <v>15</v>
      </c>
      <c r="C27" s="237"/>
      <c r="D27" s="238"/>
      <c r="E27" s="197">
        <v>6</v>
      </c>
      <c r="F27" s="198"/>
      <c r="G27" s="123"/>
      <c r="H27" s="120" t="s">
        <v>119</v>
      </c>
      <c r="I27" s="125" t="str">
        <f>+K28</f>
        <v>SGA</v>
      </c>
      <c r="J27" s="120" t="s">
        <v>117</v>
      </c>
      <c r="K27" s="120" t="s">
        <v>117</v>
      </c>
      <c r="L27" s="120" t="s">
        <v>117</v>
      </c>
      <c r="M27" s="120" t="s">
        <v>117</v>
      </c>
      <c r="N27" s="120" t="s">
        <v>117</v>
      </c>
      <c r="O27" s="120" t="s">
        <v>117</v>
      </c>
      <c r="P27" s="96"/>
      <c r="Q27" s="120"/>
      <c r="R27" s="120"/>
      <c r="S27" s="96"/>
      <c r="T27" s="152"/>
      <c r="U27" s="92"/>
    </row>
    <row r="28" spans="1:21" ht="23.25" customHeight="1">
      <c r="A28" s="129"/>
      <c r="B28" s="246" t="s">
        <v>18</v>
      </c>
      <c r="C28" s="247"/>
      <c r="D28" s="248"/>
      <c r="E28" s="199">
        <v>0</v>
      </c>
      <c r="F28" s="200"/>
      <c r="G28" s="123"/>
      <c r="H28" s="120" t="s">
        <v>117</v>
      </c>
      <c r="I28" s="125" t="str">
        <f>+K29</f>
        <v>SGA</v>
      </c>
      <c r="J28" s="120" t="s">
        <v>117</v>
      </c>
      <c r="K28" s="120" t="s">
        <v>117</v>
      </c>
      <c r="L28" s="120" t="s">
        <v>117</v>
      </c>
      <c r="M28" s="120" t="s">
        <v>117</v>
      </c>
      <c r="N28" s="120" t="s">
        <v>117</v>
      </c>
      <c r="O28" s="120" t="s">
        <v>117</v>
      </c>
      <c r="P28" s="96"/>
      <c r="Q28" s="120"/>
      <c r="R28" s="120"/>
      <c r="S28" s="96"/>
      <c r="T28" s="152"/>
      <c r="U28" s="92"/>
    </row>
    <row r="29" spans="1:21" ht="23.25" customHeight="1">
      <c r="A29" s="129"/>
      <c r="B29" s="239" t="s">
        <v>1</v>
      </c>
      <c r="C29" s="240"/>
      <c r="D29" s="241"/>
      <c r="E29" s="199">
        <v>2</v>
      </c>
      <c r="F29" s="200"/>
      <c r="G29" s="126"/>
      <c r="H29" s="120" t="s">
        <v>120</v>
      </c>
      <c r="I29" s="125" t="str">
        <f>+K30</f>
        <v>SGA</v>
      </c>
      <c r="J29" s="120" t="s">
        <v>117</v>
      </c>
      <c r="K29" s="120" t="s">
        <v>117</v>
      </c>
      <c r="L29" s="120" t="s">
        <v>117</v>
      </c>
      <c r="M29" s="120" t="s">
        <v>117</v>
      </c>
      <c r="N29" s="120" t="s">
        <v>117</v>
      </c>
      <c r="O29" s="120" t="s">
        <v>117</v>
      </c>
      <c r="P29" s="96"/>
      <c r="Q29" s="120"/>
      <c r="R29" s="120"/>
      <c r="S29" s="96"/>
      <c r="T29" s="152"/>
      <c r="U29" s="92"/>
    </row>
    <row r="30" spans="1:21" ht="23.25" customHeight="1">
      <c r="A30" s="129"/>
      <c r="B30" s="239" t="s">
        <v>19</v>
      </c>
      <c r="C30" s="240"/>
      <c r="D30" s="241"/>
      <c r="E30" s="199">
        <v>15</v>
      </c>
      <c r="F30" s="200"/>
      <c r="G30" s="123"/>
      <c r="H30" s="120" t="s">
        <v>122</v>
      </c>
      <c r="I30" s="125" t="str">
        <f>+N27</f>
        <v>SGA</v>
      </c>
      <c r="J30" s="120" t="s">
        <v>117</v>
      </c>
      <c r="K30" s="120" t="s">
        <v>117</v>
      </c>
      <c r="L30" s="120" t="s">
        <v>117</v>
      </c>
      <c r="M30" s="120" t="s">
        <v>117</v>
      </c>
      <c r="N30" s="120" t="s">
        <v>117</v>
      </c>
      <c r="O30" s="120" t="s">
        <v>117</v>
      </c>
      <c r="P30" s="96"/>
      <c r="Q30" s="96"/>
      <c r="R30" s="96"/>
      <c r="S30" s="96"/>
      <c r="T30" s="152"/>
      <c r="U30" s="92"/>
    </row>
    <row r="31" spans="1:21" ht="27" customHeight="1">
      <c r="A31" s="129"/>
      <c r="B31" s="239" t="s">
        <v>121</v>
      </c>
      <c r="C31" s="240"/>
      <c r="D31" s="241"/>
      <c r="E31" s="199">
        <v>0</v>
      </c>
      <c r="F31" s="200"/>
      <c r="G31" s="123"/>
      <c r="H31" s="120"/>
      <c r="I31" s="125"/>
      <c r="J31" s="120" t="s">
        <v>117</v>
      </c>
      <c r="K31" s="120" t="s">
        <v>117</v>
      </c>
      <c r="L31" s="120" t="s">
        <v>117</v>
      </c>
      <c r="M31" s="120" t="s">
        <v>117</v>
      </c>
      <c r="N31" s="120" t="s">
        <v>117</v>
      </c>
      <c r="O31" s="120" t="s">
        <v>117</v>
      </c>
      <c r="P31" s="96"/>
      <c r="Q31" s="96"/>
      <c r="R31" s="96"/>
      <c r="S31" s="96"/>
      <c r="T31" s="152"/>
      <c r="U31" s="92"/>
    </row>
    <row r="32" spans="1:21" ht="27" customHeight="1">
      <c r="A32" s="129"/>
      <c r="B32" s="239" t="s">
        <v>123</v>
      </c>
      <c r="C32" s="240"/>
      <c r="D32" s="241"/>
      <c r="E32" s="199">
        <v>17</v>
      </c>
      <c r="F32" s="200"/>
      <c r="G32" s="123"/>
      <c r="H32" s="125"/>
      <c r="I32" s="125"/>
      <c r="J32" s="120"/>
      <c r="K32" s="120"/>
      <c r="L32" s="120"/>
      <c r="M32" s="120"/>
      <c r="N32" s="120"/>
      <c r="O32" s="120"/>
      <c r="P32" s="96"/>
      <c r="Q32" s="96"/>
      <c r="R32" s="96"/>
      <c r="S32" s="96"/>
      <c r="T32" s="152"/>
      <c r="U32" s="92"/>
    </row>
    <row r="33" spans="1:21" ht="27" customHeight="1" thickBot="1">
      <c r="A33" s="129"/>
      <c r="B33" s="227" t="s">
        <v>20</v>
      </c>
      <c r="C33" s="228"/>
      <c r="D33" s="229"/>
      <c r="E33" s="261">
        <v>0</v>
      </c>
      <c r="F33" s="262"/>
      <c r="G33" s="123"/>
      <c r="H33" s="120"/>
      <c r="I33" s="125"/>
      <c r="J33" s="120"/>
      <c r="K33" s="120"/>
      <c r="L33" s="120"/>
      <c r="M33" s="120"/>
      <c r="N33" s="120"/>
      <c r="O33" s="120"/>
      <c r="P33" s="96"/>
      <c r="Q33" s="96"/>
      <c r="R33" s="96"/>
      <c r="S33" s="96"/>
      <c r="T33" s="152"/>
      <c r="U33" s="92"/>
    </row>
    <row r="34" spans="1:21" ht="21.75" customHeight="1">
      <c r="A34" s="129"/>
      <c r="B34" s="255" t="s">
        <v>115</v>
      </c>
      <c r="C34" s="256"/>
      <c r="D34" s="257"/>
      <c r="E34" s="263">
        <f>E27+E28+E29+E30+E31+E32+E33</f>
        <v>40</v>
      </c>
      <c r="F34" s="264"/>
      <c r="G34" s="123"/>
      <c r="H34" s="120" t="s">
        <v>124</v>
      </c>
      <c r="I34" s="125" t="str">
        <f>+N28</f>
        <v>SGA</v>
      </c>
      <c r="J34" s="127"/>
      <c r="K34" s="127"/>
      <c r="L34" s="127"/>
      <c r="M34" s="226"/>
      <c r="N34" s="226"/>
      <c r="O34" s="226"/>
      <c r="P34" s="96"/>
      <c r="Q34" s="96"/>
      <c r="R34" s="96"/>
      <c r="S34" s="96"/>
      <c r="T34" s="152"/>
      <c r="U34" s="92"/>
    </row>
    <row r="35" spans="1:21" ht="21.75" customHeight="1" thickBot="1">
      <c r="A35" s="129"/>
      <c r="B35" s="258"/>
      <c r="C35" s="259"/>
      <c r="D35" s="260"/>
      <c r="E35" s="265"/>
      <c r="F35" s="266"/>
      <c r="G35" s="120">
        <v>3</v>
      </c>
      <c r="H35" s="120"/>
      <c r="I35" s="125"/>
      <c r="J35" s="127"/>
      <c r="K35" s="127"/>
      <c r="L35" s="127"/>
      <c r="M35" s="141"/>
      <c r="N35" s="141"/>
      <c r="O35" s="141"/>
      <c r="P35" s="96"/>
      <c r="Q35" s="96"/>
      <c r="R35" s="96"/>
      <c r="S35" s="96"/>
      <c r="T35" s="152"/>
      <c r="U35" s="92"/>
    </row>
    <row r="36" spans="1:21" ht="12" customHeight="1">
      <c r="A36" s="129"/>
      <c r="B36" s="142"/>
      <c r="C36" s="142"/>
      <c r="D36" s="142"/>
      <c r="E36" s="164"/>
      <c r="F36" s="142"/>
      <c r="G36" s="142"/>
      <c r="H36" s="120"/>
      <c r="I36" s="125"/>
      <c r="J36" s="127"/>
      <c r="K36" s="127"/>
      <c r="L36" s="127"/>
      <c r="M36" s="141"/>
      <c r="N36" s="141"/>
      <c r="O36" s="141"/>
      <c r="P36" s="96"/>
      <c r="Q36" s="96"/>
      <c r="R36" s="96"/>
      <c r="S36" s="96"/>
      <c r="T36" s="152"/>
      <c r="U36" s="92"/>
    </row>
    <row r="37" spans="1:21" ht="12" customHeight="1">
      <c r="A37" s="129"/>
      <c r="B37" s="142"/>
      <c r="C37" s="142"/>
      <c r="D37" s="142"/>
      <c r="E37" s="164"/>
      <c r="F37" s="142"/>
      <c r="G37" s="142"/>
      <c r="H37" s="96"/>
      <c r="I37" s="96"/>
      <c r="J37" s="127"/>
      <c r="K37" s="127"/>
      <c r="L37" s="127"/>
      <c r="M37" s="226"/>
      <c r="N37" s="226"/>
      <c r="O37" s="226"/>
      <c r="P37" s="96"/>
      <c r="Q37" s="96"/>
      <c r="R37" s="96"/>
      <c r="S37" s="96"/>
      <c r="T37" s="152"/>
      <c r="U37" s="92"/>
    </row>
    <row r="38" spans="1:21" ht="12" customHeight="1">
      <c r="A38" s="129"/>
      <c r="B38" s="142"/>
      <c r="C38" s="142"/>
      <c r="D38" s="142"/>
      <c r="E38" s="164"/>
      <c r="F38" s="142"/>
      <c r="G38" s="142"/>
      <c r="H38" s="96"/>
      <c r="I38" s="96"/>
      <c r="J38" s="96"/>
      <c r="K38" s="96"/>
      <c r="L38" s="96"/>
      <c r="M38" s="96"/>
      <c r="N38" s="96"/>
      <c r="O38" s="96"/>
      <c r="P38" s="96"/>
      <c r="Q38" s="96"/>
      <c r="R38" s="96"/>
      <c r="S38" s="221"/>
      <c r="T38" s="222"/>
      <c r="U38" s="92"/>
    </row>
    <row r="39" spans="1:21" ht="12" customHeight="1">
      <c r="A39" s="129"/>
      <c r="B39" s="142"/>
      <c r="C39" s="142"/>
      <c r="D39" s="142"/>
      <c r="E39" s="164"/>
      <c r="F39" s="142"/>
      <c r="G39" s="142"/>
      <c r="H39" s="96"/>
      <c r="I39" s="96"/>
      <c r="J39" s="96"/>
      <c r="K39" s="96"/>
      <c r="L39" s="96"/>
      <c r="M39" s="96"/>
      <c r="N39" s="96"/>
      <c r="O39" s="96"/>
      <c r="P39" s="96"/>
      <c r="Q39" s="96"/>
      <c r="R39" s="96"/>
      <c r="S39" s="67"/>
      <c r="T39" s="155"/>
      <c r="U39" s="92"/>
    </row>
    <row r="40" spans="1:21" ht="12" customHeight="1" thickBot="1">
      <c r="A40" s="129"/>
      <c r="B40" s="142"/>
      <c r="C40" s="142"/>
      <c r="D40" s="142"/>
      <c r="E40" s="164"/>
      <c r="F40" s="142"/>
      <c r="G40" s="142"/>
      <c r="H40" s="96"/>
      <c r="I40" s="96"/>
      <c r="J40" s="96"/>
      <c r="K40" s="96"/>
      <c r="L40" s="96"/>
      <c r="M40" s="96"/>
      <c r="N40" s="96"/>
      <c r="O40" s="96"/>
      <c r="P40" s="96"/>
      <c r="Q40" s="96"/>
      <c r="R40" s="96"/>
      <c r="S40" s="67"/>
      <c r="T40" s="155"/>
      <c r="U40" s="92"/>
    </row>
    <row r="41" spans="1:21" ht="24.75" customHeight="1" thickBot="1">
      <c r="A41" s="188" t="s">
        <v>111</v>
      </c>
      <c r="B41" s="189"/>
      <c r="C41" s="189"/>
      <c r="D41" s="189"/>
      <c r="E41" s="189"/>
      <c r="F41" s="189"/>
      <c r="G41" s="189"/>
      <c r="H41" s="189"/>
      <c r="I41" s="189"/>
      <c r="J41" s="189"/>
      <c r="K41" s="189"/>
      <c r="L41" s="189"/>
      <c r="M41" s="189"/>
      <c r="N41" s="189"/>
      <c r="O41" s="189"/>
      <c r="P41" s="189"/>
      <c r="Q41" s="189"/>
      <c r="R41" s="189"/>
      <c r="S41" s="189"/>
      <c r="T41" s="190"/>
      <c r="U41" s="92"/>
    </row>
    <row r="42" spans="1:21" ht="12.75">
      <c r="A42" s="90"/>
      <c r="B42" s="128"/>
      <c r="C42" s="128"/>
      <c r="D42" s="128"/>
      <c r="E42" s="128"/>
      <c r="F42" s="128"/>
      <c r="G42" s="128"/>
      <c r="H42" s="91"/>
      <c r="I42" s="91"/>
      <c r="J42" s="91"/>
      <c r="K42" s="91"/>
      <c r="L42" s="91"/>
      <c r="M42" s="91"/>
      <c r="N42" s="91"/>
      <c r="O42" s="91"/>
      <c r="P42" s="91"/>
      <c r="Q42" s="91"/>
      <c r="R42" s="91"/>
      <c r="S42" s="91"/>
      <c r="T42" s="156"/>
      <c r="U42" s="92"/>
    </row>
    <row r="43" spans="1:21" ht="12.75">
      <c r="A43" s="129"/>
      <c r="B43" s="142"/>
      <c r="C43" s="142"/>
      <c r="D43" s="142"/>
      <c r="E43" s="164"/>
      <c r="F43" s="142"/>
      <c r="G43" s="142"/>
      <c r="H43" s="96"/>
      <c r="I43" s="96"/>
      <c r="J43" s="96"/>
      <c r="K43" s="96"/>
      <c r="L43" s="96"/>
      <c r="M43" s="96"/>
      <c r="N43" s="96"/>
      <c r="O43" s="96"/>
      <c r="P43" s="96"/>
      <c r="Q43" s="96"/>
      <c r="R43" s="96"/>
      <c r="S43" s="96"/>
      <c r="T43" s="152"/>
      <c r="U43" s="92"/>
    </row>
    <row r="44" spans="1:21" ht="64.5" customHeight="1" thickBot="1">
      <c r="A44" s="129"/>
      <c r="B44" s="130" t="s">
        <v>125</v>
      </c>
      <c r="C44" s="130" t="s">
        <v>79</v>
      </c>
      <c r="D44" s="130" t="s">
        <v>97</v>
      </c>
      <c r="E44" s="130" t="s">
        <v>19</v>
      </c>
      <c r="F44" s="130" t="s">
        <v>95</v>
      </c>
      <c r="G44" s="130" t="s">
        <v>86</v>
      </c>
      <c r="H44" s="130" t="s">
        <v>92</v>
      </c>
      <c r="I44" s="130" t="s">
        <v>96</v>
      </c>
      <c r="J44" s="130" t="s">
        <v>126</v>
      </c>
      <c r="K44" s="92"/>
      <c r="L44" s="92"/>
      <c r="M44" s="92"/>
      <c r="N44" s="92"/>
      <c r="O44" s="92"/>
      <c r="P44" s="92"/>
      <c r="Q44" s="96"/>
      <c r="R44" s="96"/>
      <c r="S44" s="96"/>
      <c r="T44" s="152"/>
      <c r="U44" s="92"/>
    </row>
    <row r="45" spans="1:21" ht="15.75" customHeight="1">
      <c r="A45" s="129"/>
      <c r="B45" s="249" t="s">
        <v>5</v>
      </c>
      <c r="C45" s="250"/>
      <c r="D45" s="250"/>
      <c r="E45" s="250"/>
      <c r="F45" s="250"/>
      <c r="G45" s="250"/>
      <c r="H45" s="250"/>
      <c r="I45" s="250"/>
      <c r="J45" s="251"/>
      <c r="K45" s="92"/>
      <c r="L45" s="92"/>
      <c r="M45" s="92"/>
      <c r="N45" s="92"/>
      <c r="O45" s="92"/>
      <c r="P45" s="92"/>
      <c r="Q45" s="96"/>
      <c r="R45" s="96"/>
      <c r="S45" s="96"/>
      <c r="T45" s="152"/>
      <c r="U45" s="92"/>
    </row>
    <row r="46" spans="1:21" ht="31.5" customHeight="1">
      <c r="A46" s="129"/>
      <c r="B46" s="140" t="s">
        <v>127</v>
      </c>
      <c r="C46" s="131">
        <v>4</v>
      </c>
      <c r="D46" s="132"/>
      <c r="E46" s="132"/>
      <c r="F46" s="131">
        <v>1</v>
      </c>
      <c r="G46" s="131"/>
      <c r="H46" s="131">
        <v>1</v>
      </c>
      <c r="I46" s="131"/>
      <c r="J46" s="133">
        <f>SUM(C46:I46)</f>
        <v>6</v>
      </c>
      <c r="K46" s="92"/>
      <c r="L46" s="92"/>
      <c r="M46" s="92"/>
      <c r="N46" s="92"/>
      <c r="O46" s="92"/>
      <c r="P46" s="92"/>
      <c r="Q46" s="96"/>
      <c r="R46" s="96"/>
      <c r="S46" s="96"/>
      <c r="T46" s="152"/>
      <c r="U46" s="92"/>
    </row>
    <row r="47" spans="1:21" ht="31.5" customHeight="1">
      <c r="A47" s="129"/>
      <c r="B47" s="140" t="s">
        <v>162</v>
      </c>
      <c r="C47" s="131"/>
      <c r="D47" s="132"/>
      <c r="E47" s="132">
        <v>6</v>
      </c>
      <c r="F47" s="131"/>
      <c r="G47" s="131"/>
      <c r="H47" s="131">
        <v>1</v>
      </c>
      <c r="I47" s="131"/>
      <c r="J47" s="133">
        <f>C47+D47+E47+F47+G47+H47</f>
        <v>7</v>
      </c>
      <c r="K47" s="92"/>
      <c r="L47" s="92"/>
      <c r="M47" s="92"/>
      <c r="N47" s="92"/>
      <c r="O47" s="92"/>
      <c r="P47" s="92"/>
      <c r="Q47" s="96"/>
      <c r="R47" s="96"/>
      <c r="S47" s="96"/>
      <c r="T47" s="152"/>
      <c r="U47" s="92"/>
    </row>
    <row r="48" spans="1:21" ht="42.75" customHeight="1">
      <c r="A48" s="129"/>
      <c r="B48" s="140" t="s">
        <v>128</v>
      </c>
      <c r="C48" s="131"/>
      <c r="D48" s="132"/>
      <c r="E48" s="132">
        <v>5</v>
      </c>
      <c r="F48" s="131"/>
      <c r="G48" s="131">
        <v>1</v>
      </c>
      <c r="H48" s="131">
        <v>11</v>
      </c>
      <c r="I48" s="131"/>
      <c r="J48" s="133">
        <f>SUM(C48:I48)</f>
        <v>17</v>
      </c>
      <c r="K48" s="92"/>
      <c r="L48" s="92"/>
      <c r="M48" s="92"/>
      <c r="N48" s="92"/>
      <c r="O48" s="92"/>
      <c r="P48" s="92"/>
      <c r="Q48" s="96"/>
      <c r="R48" s="96"/>
      <c r="S48" s="96"/>
      <c r="T48" s="152"/>
      <c r="U48" s="92"/>
    </row>
    <row r="49" spans="1:21" ht="27" customHeight="1">
      <c r="A49" s="129"/>
      <c r="B49" s="140" t="s">
        <v>129</v>
      </c>
      <c r="C49" s="131">
        <v>2</v>
      </c>
      <c r="D49" s="132"/>
      <c r="E49" s="132">
        <v>2</v>
      </c>
      <c r="F49" s="131">
        <v>1</v>
      </c>
      <c r="G49" s="131"/>
      <c r="H49" s="131">
        <v>2</v>
      </c>
      <c r="I49" s="131"/>
      <c r="J49" s="133">
        <f>SUM(C49:I49)</f>
        <v>7</v>
      </c>
      <c r="K49" s="92"/>
      <c r="L49" s="92"/>
      <c r="M49" s="92"/>
      <c r="N49" s="92"/>
      <c r="O49" s="92"/>
      <c r="P49" s="92"/>
      <c r="Q49" s="96"/>
      <c r="R49" s="96"/>
      <c r="S49" s="96"/>
      <c r="T49" s="152"/>
      <c r="U49" s="92"/>
    </row>
    <row r="50" spans="1:21" ht="40.5" customHeight="1">
      <c r="A50" s="129"/>
      <c r="B50" s="140" t="s">
        <v>133</v>
      </c>
      <c r="C50" s="131"/>
      <c r="D50" s="132"/>
      <c r="E50" s="132"/>
      <c r="F50" s="131"/>
      <c r="G50" s="131"/>
      <c r="H50" s="131">
        <v>1</v>
      </c>
      <c r="I50" s="131"/>
      <c r="J50" s="133">
        <f>SUM(C50:I50)</f>
        <v>1</v>
      </c>
      <c r="K50" s="92"/>
      <c r="L50" s="92"/>
      <c r="M50" s="92"/>
      <c r="N50" s="92"/>
      <c r="O50" s="92"/>
      <c r="P50" s="92"/>
      <c r="Q50" s="96"/>
      <c r="R50" s="96"/>
      <c r="S50" s="96"/>
      <c r="T50" s="152"/>
      <c r="U50" s="92"/>
    </row>
    <row r="51" spans="1:21" ht="40.5" customHeight="1">
      <c r="A51" s="129"/>
      <c r="B51" s="140" t="s">
        <v>152</v>
      </c>
      <c r="C51" s="131"/>
      <c r="D51" s="132"/>
      <c r="E51" s="132">
        <v>1</v>
      </c>
      <c r="F51" s="131"/>
      <c r="G51" s="131"/>
      <c r="H51" s="131"/>
      <c r="I51" s="131"/>
      <c r="J51" s="133">
        <v>1</v>
      </c>
      <c r="K51" s="92"/>
      <c r="L51" s="92"/>
      <c r="M51" s="92"/>
      <c r="N51" s="92"/>
      <c r="O51" s="92"/>
      <c r="P51" s="92"/>
      <c r="Q51" s="96"/>
      <c r="R51" s="96"/>
      <c r="S51" s="96"/>
      <c r="T51" s="152"/>
      <c r="U51" s="92"/>
    </row>
    <row r="52" spans="1:21" ht="40.5" customHeight="1">
      <c r="A52" s="129"/>
      <c r="B52" s="140" t="s">
        <v>153</v>
      </c>
      <c r="C52" s="131"/>
      <c r="D52" s="132"/>
      <c r="E52" s="132">
        <v>1</v>
      </c>
      <c r="F52" s="131"/>
      <c r="G52" s="131"/>
      <c r="H52" s="131"/>
      <c r="I52" s="131"/>
      <c r="J52" s="133">
        <f>SUM(C52:I52)</f>
        <v>1</v>
      </c>
      <c r="K52" s="92"/>
      <c r="L52" s="92"/>
      <c r="M52" s="92"/>
      <c r="N52" s="92"/>
      <c r="O52" s="92"/>
      <c r="P52" s="92"/>
      <c r="Q52" s="96"/>
      <c r="R52" s="96"/>
      <c r="S52" s="96"/>
      <c r="T52" s="152"/>
      <c r="U52" s="92"/>
    </row>
    <row r="53" spans="1:21" ht="15.75" customHeight="1">
      <c r="A53" s="129"/>
      <c r="B53" s="252"/>
      <c r="C53" s="253"/>
      <c r="D53" s="253"/>
      <c r="E53" s="253"/>
      <c r="F53" s="253"/>
      <c r="G53" s="253"/>
      <c r="H53" s="253"/>
      <c r="I53" s="253"/>
      <c r="J53" s="254"/>
      <c r="K53" s="92"/>
      <c r="L53" s="92"/>
      <c r="M53" s="92"/>
      <c r="N53" s="92"/>
      <c r="O53" s="92"/>
      <c r="P53" s="92"/>
      <c r="Q53" s="96"/>
      <c r="R53" s="96"/>
      <c r="S53" s="96"/>
      <c r="T53" s="152"/>
      <c r="U53" s="92"/>
    </row>
    <row r="54" spans="1:21" ht="49.5" customHeight="1" hidden="1" thickBot="1">
      <c r="A54" s="129"/>
      <c r="B54" s="134"/>
      <c r="C54" s="135"/>
      <c r="D54" s="136"/>
      <c r="E54" s="136"/>
      <c r="F54" s="135">
        <v>0</v>
      </c>
      <c r="G54" s="135"/>
      <c r="H54" s="135"/>
      <c r="I54" s="135"/>
      <c r="J54" s="137"/>
      <c r="K54" s="92"/>
      <c r="L54" s="92"/>
      <c r="M54" s="92"/>
      <c r="N54" s="92"/>
      <c r="O54" s="92"/>
      <c r="P54" s="92"/>
      <c r="Q54" s="96"/>
      <c r="R54" s="96"/>
      <c r="S54" s="96"/>
      <c r="T54" s="152"/>
      <c r="U54" s="92"/>
    </row>
    <row r="55" spans="1:21" ht="25.5" customHeight="1" thickBot="1">
      <c r="A55" s="129"/>
      <c r="B55" s="138" t="s">
        <v>126</v>
      </c>
      <c r="C55" s="139">
        <f aca="true" t="shared" si="0" ref="C55:J55">SUM(C46:C52,C54)</f>
        <v>6</v>
      </c>
      <c r="D55" s="139">
        <f t="shared" si="0"/>
        <v>0</v>
      </c>
      <c r="E55" s="139">
        <f t="shared" si="0"/>
        <v>15</v>
      </c>
      <c r="F55" s="139">
        <f t="shared" si="0"/>
        <v>2</v>
      </c>
      <c r="G55" s="139">
        <f t="shared" si="0"/>
        <v>1</v>
      </c>
      <c r="H55" s="139">
        <f t="shared" si="0"/>
        <v>16</v>
      </c>
      <c r="I55" s="139">
        <f t="shared" si="0"/>
        <v>0</v>
      </c>
      <c r="J55" s="139">
        <f t="shared" si="0"/>
        <v>40</v>
      </c>
      <c r="K55" s="92"/>
      <c r="L55" s="92"/>
      <c r="M55" s="92"/>
      <c r="N55" s="92"/>
      <c r="O55" s="92"/>
      <c r="P55" s="92"/>
      <c r="Q55" s="96"/>
      <c r="R55" s="96"/>
      <c r="S55" s="96"/>
      <c r="T55" s="152"/>
      <c r="U55" s="92"/>
    </row>
    <row r="56" spans="1:21" ht="12" customHeight="1">
      <c r="A56" s="157"/>
      <c r="B56" s="92"/>
      <c r="C56" s="92"/>
      <c r="D56" s="92"/>
      <c r="E56" s="92"/>
      <c r="F56" s="92"/>
      <c r="G56" s="92"/>
      <c r="H56" s="92"/>
      <c r="I56" s="92"/>
      <c r="J56" s="92"/>
      <c r="K56" s="92"/>
      <c r="L56" s="92"/>
      <c r="M56" s="92"/>
      <c r="N56" s="92"/>
      <c r="O56" s="92"/>
      <c r="P56" s="92"/>
      <c r="Q56" s="96"/>
      <c r="R56" s="96"/>
      <c r="S56" s="96"/>
      <c r="T56" s="152"/>
      <c r="U56" s="92"/>
    </row>
    <row r="57" spans="1:21" ht="12" customHeight="1">
      <c r="A57" s="157"/>
      <c r="B57" s="92"/>
      <c r="C57" s="92"/>
      <c r="D57" s="92"/>
      <c r="E57" s="92"/>
      <c r="F57" s="92"/>
      <c r="G57" s="92"/>
      <c r="H57" s="92"/>
      <c r="I57" s="92"/>
      <c r="J57" s="92"/>
      <c r="K57" s="92"/>
      <c r="L57" s="92"/>
      <c r="M57" s="92"/>
      <c r="N57" s="92"/>
      <c r="O57" s="92"/>
      <c r="P57" s="92"/>
      <c r="Q57" s="96"/>
      <c r="R57" s="96"/>
      <c r="S57" s="96"/>
      <c r="T57" s="152"/>
      <c r="U57" s="92"/>
    </row>
    <row r="58" spans="1:21" ht="12" customHeight="1" thickBot="1">
      <c r="A58" s="158"/>
      <c r="B58" s="244" t="s">
        <v>130</v>
      </c>
      <c r="C58" s="244"/>
      <c r="D58" s="244"/>
      <c r="E58" s="244"/>
      <c r="F58" s="244"/>
      <c r="G58" s="163"/>
      <c r="H58" s="245"/>
      <c r="I58" s="245"/>
      <c r="J58" s="245"/>
      <c r="K58" s="245"/>
      <c r="L58" s="245"/>
      <c r="M58" s="245"/>
      <c r="N58" s="245"/>
      <c r="O58" s="245"/>
      <c r="P58" s="117"/>
      <c r="Q58" s="159"/>
      <c r="R58" s="159"/>
      <c r="S58" s="242"/>
      <c r="T58" s="243"/>
      <c r="U58" s="92"/>
    </row>
    <row r="59" spans="1:21" ht="35.25" customHeight="1" thickBot="1">
      <c r="A59" s="188" t="s">
        <v>131</v>
      </c>
      <c r="B59" s="189"/>
      <c r="C59" s="189"/>
      <c r="D59" s="189"/>
      <c r="E59" s="189"/>
      <c r="F59" s="189"/>
      <c r="G59" s="189"/>
      <c r="H59" s="189"/>
      <c r="I59" s="189"/>
      <c r="J59" s="189"/>
      <c r="K59" s="189"/>
      <c r="L59" s="189"/>
      <c r="M59" s="189"/>
      <c r="N59" s="189"/>
      <c r="O59" s="189"/>
      <c r="P59" s="189"/>
      <c r="Q59" s="189"/>
      <c r="R59" s="189"/>
      <c r="S59" s="189"/>
      <c r="T59" s="190"/>
      <c r="U59" s="92"/>
    </row>
    <row r="60" spans="1:20" ht="38.25" customHeight="1" thickBot="1">
      <c r="A60" s="160"/>
      <c r="B60" s="167" t="s">
        <v>150</v>
      </c>
      <c r="C60" s="161"/>
      <c r="D60" s="161"/>
      <c r="E60" s="161"/>
      <c r="F60" s="161"/>
      <c r="G60" s="161"/>
      <c r="H60" s="161"/>
      <c r="I60" s="161"/>
      <c r="J60" s="161"/>
      <c r="K60" s="161"/>
      <c r="L60" s="161"/>
      <c r="M60" s="161"/>
      <c r="N60" s="161"/>
      <c r="O60" s="161"/>
      <c r="P60" s="161"/>
      <c r="Q60" s="161"/>
      <c r="R60" s="161"/>
      <c r="S60" s="161"/>
      <c r="T60" s="162"/>
    </row>
  </sheetData>
  <sheetProtection/>
  <mergeCells count="53">
    <mergeCell ref="B32:D32"/>
    <mergeCell ref="B28:D28"/>
    <mergeCell ref="B45:J45"/>
    <mergeCell ref="B53:J53"/>
    <mergeCell ref="B34:D35"/>
    <mergeCell ref="E32:F32"/>
    <mergeCell ref="E33:F33"/>
    <mergeCell ref="E34:F35"/>
    <mergeCell ref="E30:F30"/>
    <mergeCell ref="E31:F31"/>
    <mergeCell ref="S58:T58"/>
    <mergeCell ref="A59:T59"/>
    <mergeCell ref="S38:T38"/>
    <mergeCell ref="A41:T41"/>
    <mergeCell ref="B58:F58"/>
    <mergeCell ref="H58:I58"/>
    <mergeCell ref="J58:K58"/>
    <mergeCell ref="L58:M58"/>
    <mergeCell ref="N58:O58"/>
    <mergeCell ref="M34:O34"/>
    <mergeCell ref="M37:O37"/>
    <mergeCell ref="B33:D33"/>
    <mergeCell ref="B24:G24"/>
    <mergeCell ref="B25:F25"/>
    <mergeCell ref="B26:D26"/>
    <mergeCell ref="B27:D27"/>
    <mergeCell ref="B29:D29"/>
    <mergeCell ref="B30:D30"/>
    <mergeCell ref="B31:D31"/>
    <mergeCell ref="E15:G15"/>
    <mergeCell ref="B16:D16"/>
    <mergeCell ref="B17:D17"/>
    <mergeCell ref="B19:D19"/>
    <mergeCell ref="S22:T22"/>
    <mergeCell ref="B18:D18"/>
    <mergeCell ref="E27:F27"/>
    <mergeCell ref="E28:F28"/>
    <mergeCell ref="E29:F29"/>
    <mergeCell ref="E17:G17"/>
    <mergeCell ref="E18:G18"/>
    <mergeCell ref="E19:G19"/>
    <mergeCell ref="E26:F26"/>
    <mergeCell ref="A23:T23"/>
    <mergeCell ref="E6:N6"/>
    <mergeCell ref="E7:N7"/>
    <mergeCell ref="E8:N8"/>
    <mergeCell ref="G9:M9"/>
    <mergeCell ref="E14:G14"/>
    <mergeCell ref="E16:G16"/>
    <mergeCell ref="A11:T11"/>
    <mergeCell ref="B13:G13"/>
    <mergeCell ref="B14:D14"/>
    <mergeCell ref="B15:D15"/>
  </mergeCells>
  <hyperlinks>
    <hyperlink ref="B60" location="'Informe Detallado IDEP'!A1" display="INFORME DETALLADO IDEP"/>
  </hyperlinks>
  <printOptions/>
  <pageMargins left="0.7" right="0.7" top="0.75" bottom="0.75" header="0.3" footer="0.3"/>
  <pageSetup horizontalDpi="600" verticalDpi="600" orientation="portrait" scale="32" r:id="rId2"/>
  <drawing r:id="rId1"/>
</worksheet>
</file>

<file path=xl/worksheets/sheet9.xml><?xml version="1.0" encoding="utf-8"?>
<worksheet xmlns="http://schemas.openxmlformats.org/spreadsheetml/2006/main" xmlns:r="http://schemas.openxmlformats.org/officeDocument/2006/relationships">
  <dimension ref="B1:P34"/>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66</v>
      </c>
      <c r="H1" s="75"/>
      <c r="I1" s="75"/>
      <c r="J1" s="75"/>
      <c r="K1" s="75"/>
      <c r="L1" s="75"/>
      <c r="M1" s="75"/>
      <c r="N1" s="75"/>
      <c r="O1" s="75"/>
      <c r="P1" s="75"/>
    </row>
    <row r="2" spans="2:8" ht="15">
      <c r="B2" s="30" t="s">
        <v>95</v>
      </c>
      <c r="C2" s="30" t="s">
        <v>93</v>
      </c>
      <c r="D2" s="30" t="s">
        <v>87</v>
      </c>
      <c r="F2" s="77">
        <v>1</v>
      </c>
      <c r="G2" s="32" t="s">
        <v>94</v>
      </c>
      <c r="H2" s="44"/>
    </row>
    <row r="3" spans="2:8" ht="15">
      <c r="B3" s="30" t="s">
        <v>95</v>
      </c>
      <c r="C3" s="30" t="s">
        <v>93</v>
      </c>
      <c r="D3" s="30" t="s">
        <v>87</v>
      </c>
      <c r="F3" s="77">
        <v>1</v>
      </c>
      <c r="G3" s="32" t="s">
        <v>94</v>
      </c>
      <c r="H3" s="44">
        <v>1</v>
      </c>
    </row>
    <row r="4" spans="2:8" ht="15">
      <c r="B4" s="30" t="s">
        <v>95</v>
      </c>
      <c r="C4" s="30" t="s">
        <v>93</v>
      </c>
      <c r="D4" s="30" t="s">
        <v>87</v>
      </c>
      <c r="F4" s="77">
        <v>1</v>
      </c>
      <c r="G4" s="32" t="s">
        <v>94</v>
      </c>
      <c r="H4" s="44"/>
    </row>
    <row r="5" spans="2:8" ht="15">
      <c r="B5" s="30" t="s">
        <v>95</v>
      </c>
      <c r="C5" s="30" t="s">
        <v>80</v>
      </c>
      <c r="D5" s="30" t="s">
        <v>87</v>
      </c>
      <c r="F5" s="77">
        <v>1</v>
      </c>
      <c r="G5" s="32" t="s">
        <v>94</v>
      </c>
      <c r="H5" s="44"/>
    </row>
    <row r="6" spans="2:8" ht="15">
      <c r="B6" s="30" t="s">
        <v>77</v>
      </c>
      <c r="C6" s="30" t="s">
        <v>78</v>
      </c>
      <c r="D6" s="30" t="s">
        <v>60</v>
      </c>
      <c r="F6" s="77">
        <v>1</v>
      </c>
      <c r="G6" s="32" t="s">
        <v>91</v>
      </c>
      <c r="H6" s="44"/>
    </row>
    <row r="7" spans="2:8" ht="15">
      <c r="B7" s="30" t="s">
        <v>77</v>
      </c>
      <c r="C7" s="30" t="s">
        <v>78</v>
      </c>
      <c r="D7" s="30" t="s">
        <v>60</v>
      </c>
      <c r="F7" s="77">
        <v>1</v>
      </c>
      <c r="G7" s="32" t="s">
        <v>91</v>
      </c>
      <c r="H7" s="44"/>
    </row>
    <row r="8" spans="2:8" ht="15">
      <c r="B8" s="30" t="s">
        <v>77</v>
      </c>
      <c r="C8" s="30" t="s">
        <v>78</v>
      </c>
      <c r="D8" s="30" t="s">
        <v>60</v>
      </c>
      <c r="F8" s="77">
        <v>1</v>
      </c>
      <c r="G8" s="32" t="s">
        <v>91</v>
      </c>
      <c r="H8" s="44"/>
    </row>
    <row r="9" spans="2:8" ht="15">
      <c r="B9" s="30" t="s">
        <v>92</v>
      </c>
      <c r="C9" s="30" t="s">
        <v>80</v>
      </c>
      <c r="D9" s="30" t="s">
        <v>87</v>
      </c>
      <c r="F9" s="77">
        <v>1</v>
      </c>
      <c r="G9" s="32" t="s">
        <v>91</v>
      </c>
      <c r="H9" s="44">
        <v>1</v>
      </c>
    </row>
    <row r="10" spans="2:8" ht="15">
      <c r="B10" s="30" t="s">
        <v>77</v>
      </c>
      <c r="C10" s="30" t="s">
        <v>78</v>
      </c>
      <c r="D10" s="30" t="s">
        <v>60</v>
      </c>
      <c r="F10" s="77">
        <v>1</v>
      </c>
      <c r="G10" s="32" t="s">
        <v>91</v>
      </c>
      <c r="H10" s="44"/>
    </row>
    <row r="11" spans="2:8" ht="15">
      <c r="B11" s="30" t="s">
        <v>77</v>
      </c>
      <c r="C11" s="30" t="s">
        <v>78</v>
      </c>
      <c r="D11" s="30" t="s">
        <v>60</v>
      </c>
      <c r="F11" s="77">
        <v>1</v>
      </c>
      <c r="G11" s="32" t="s">
        <v>91</v>
      </c>
      <c r="H11" s="44"/>
    </row>
    <row r="12" spans="2:8" ht="15">
      <c r="B12" s="30" t="s">
        <v>77</v>
      </c>
      <c r="C12" s="30" t="s">
        <v>78</v>
      </c>
      <c r="D12" s="30" t="s">
        <v>60</v>
      </c>
      <c r="F12" s="77">
        <v>1</v>
      </c>
      <c r="G12" s="32" t="s">
        <v>91</v>
      </c>
      <c r="H12" s="44"/>
    </row>
    <row r="13" spans="2:8" ht="15">
      <c r="B13" s="30" t="s">
        <v>96</v>
      </c>
      <c r="C13" s="30" t="s">
        <v>80</v>
      </c>
      <c r="D13" s="30" t="s">
        <v>87</v>
      </c>
      <c r="F13" s="77">
        <v>1</v>
      </c>
      <c r="G13" s="32" t="s">
        <v>91</v>
      </c>
      <c r="H13" s="44"/>
    </row>
    <row r="14" spans="2:8" ht="15">
      <c r="B14" s="30" t="s">
        <v>79</v>
      </c>
      <c r="C14" s="30" t="s">
        <v>93</v>
      </c>
      <c r="D14" s="30" t="s">
        <v>87</v>
      </c>
      <c r="F14" s="77">
        <v>1</v>
      </c>
      <c r="G14" s="32" t="s">
        <v>90</v>
      </c>
      <c r="H14" s="44">
        <v>1</v>
      </c>
    </row>
    <row r="15" spans="2:8" ht="15">
      <c r="B15" s="30" t="s">
        <v>92</v>
      </c>
      <c r="C15" s="30" t="s">
        <v>80</v>
      </c>
      <c r="D15" s="30" t="s">
        <v>60</v>
      </c>
      <c r="F15" s="77">
        <v>1</v>
      </c>
      <c r="G15" s="32" t="s">
        <v>91</v>
      </c>
      <c r="H15" s="44"/>
    </row>
    <row r="16" spans="2:8" ht="15">
      <c r="B16" s="30" t="s">
        <v>77</v>
      </c>
      <c r="C16" s="30" t="s">
        <v>78</v>
      </c>
      <c r="D16" s="30" t="s">
        <v>60</v>
      </c>
      <c r="F16" s="77">
        <v>1</v>
      </c>
      <c r="G16" s="32" t="s">
        <v>91</v>
      </c>
      <c r="H16" s="44"/>
    </row>
    <row r="17" spans="2:8" ht="15">
      <c r="B17" s="30" t="s">
        <v>79</v>
      </c>
      <c r="C17" s="30" t="s">
        <v>80</v>
      </c>
      <c r="D17" s="30" t="s">
        <v>87</v>
      </c>
      <c r="F17" s="77">
        <v>1</v>
      </c>
      <c r="G17" s="32" t="s">
        <v>91</v>
      </c>
      <c r="H17" s="44"/>
    </row>
    <row r="18" spans="2:8" ht="15">
      <c r="B18" s="30" t="s">
        <v>77</v>
      </c>
      <c r="C18" s="30" t="s">
        <v>81</v>
      </c>
      <c r="D18" s="30" t="s">
        <v>61</v>
      </c>
      <c r="F18" s="77">
        <v>1</v>
      </c>
      <c r="G18" s="32" t="s">
        <v>91</v>
      </c>
      <c r="H18" s="44">
        <v>1</v>
      </c>
    </row>
    <row r="19" spans="2:8" ht="15">
      <c r="B19" s="30" t="s">
        <v>77</v>
      </c>
      <c r="C19" s="30" t="s">
        <v>81</v>
      </c>
      <c r="D19" s="30" t="s">
        <v>61</v>
      </c>
      <c r="F19" s="77">
        <v>1</v>
      </c>
      <c r="G19" s="32" t="s">
        <v>91</v>
      </c>
      <c r="H19" s="44">
        <v>1</v>
      </c>
    </row>
    <row r="20" spans="2:8" ht="15">
      <c r="B20" s="30" t="s">
        <v>77</v>
      </c>
      <c r="C20" s="30" t="s">
        <v>81</v>
      </c>
      <c r="D20" s="30" t="s">
        <v>84</v>
      </c>
      <c r="F20" s="77">
        <v>1</v>
      </c>
      <c r="G20" s="32" t="s">
        <v>91</v>
      </c>
      <c r="H20" s="44">
        <v>1</v>
      </c>
    </row>
    <row r="21" spans="2:8" ht="15">
      <c r="B21" s="30" t="s">
        <v>77</v>
      </c>
      <c r="C21" s="30" t="s">
        <v>81</v>
      </c>
      <c r="D21" s="30" t="s">
        <v>84</v>
      </c>
      <c r="F21" s="77">
        <v>1</v>
      </c>
      <c r="G21" s="32" t="s">
        <v>91</v>
      </c>
      <c r="H21" s="44">
        <v>1</v>
      </c>
    </row>
    <row r="22" spans="2:8" ht="15">
      <c r="B22" s="30" t="s">
        <v>92</v>
      </c>
      <c r="C22" s="30" t="s">
        <v>80</v>
      </c>
      <c r="D22" s="30" t="s">
        <v>87</v>
      </c>
      <c r="F22" s="77">
        <v>1</v>
      </c>
      <c r="G22" s="32" t="s">
        <v>100</v>
      </c>
      <c r="H22" s="44">
        <v>1</v>
      </c>
    </row>
    <row r="23" spans="2:8" ht="15">
      <c r="B23" s="30" t="s">
        <v>97</v>
      </c>
      <c r="C23" s="30" t="s">
        <v>80</v>
      </c>
      <c r="D23" s="30" t="s">
        <v>87</v>
      </c>
      <c r="F23" s="77">
        <v>1</v>
      </c>
      <c r="G23" s="32" t="s">
        <v>91</v>
      </c>
      <c r="H23" s="44">
        <v>1</v>
      </c>
    </row>
    <row r="24" spans="2:7" s="34" customFormat="1" ht="15">
      <c r="B24" s="30" t="s">
        <v>79</v>
      </c>
      <c r="C24" s="30" t="s">
        <v>78</v>
      </c>
      <c r="D24" s="30" t="s">
        <v>87</v>
      </c>
      <c r="E24" s="44"/>
      <c r="F24" s="77">
        <v>1</v>
      </c>
      <c r="G24" s="32" t="s">
        <v>91</v>
      </c>
    </row>
    <row r="25" spans="2:7" ht="15">
      <c r="B25" s="30" t="s">
        <v>86</v>
      </c>
      <c r="C25" s="30" t="s">
        <v>81</v>
      </c>
      <c r="D25" s="30" t="s">
        <v>87</v>
      </c>
      <c r="F25" s="77">
        <v>1</v>
      </c>
      <c r="G25" s="32" t="s">
        <v>101</v>
      </c>
    </row>
    <row r="26" spans="2:7" ht="15">
      <c r="B26" s="30" t="s">
        <v>77</v>
      </c>
      <c r="C26" s="30" t="s">
        <v>78</v>
      </c>
      <c r="D26" s="30" t="s">
        <v>60</v>
      </c>
      <c r="F26" s="77">
        <v>1</v>
      </c>
      <c r="G26" s="32" t="s">
        <v>91</v>
      </c>
    </row>
    <row r="27" spans="2:7" ht="15">
      <c r="B27" s="30" t="s">
        <v>77</v>
      </c>
      <c r="C27" s="30" t="s">
        <v>98</v>
      </c>
      <c r="D27" s="30" t="s">
        <v>60</v>
      </c>
      <c r="F27" s="77">
        <v>1</v>
      </c>
      <c r="G27" s="32" t="s">
        <v>91</v>
      </c>
    </row>
    <row r="28" spans="2:7" ht="15">
      <c r="B28" s="30" t="s">
        <v>86</v>
      </c>
      <c r="C28" s="30" t="s">
        <v>93</v>
      </c>
      <c r="D28" s="30" t="s">
        <v>87</v>
      </c>
      <c r="F28" s="77">
        <v>1</v>
      </c>
      <c r="G28" s="32" t="s">
        <v>91</v>
      </c>
    </row>
    <row r="29" spans="2:7" ht="15">
      <c r="B29" s="30" t="s">
        <v>77</v>
      </c>
      <c r="C29" s="30" t="s">
        <v>99</v>
      </c>
      <c r="D29" s="30" t="s">
        <v>60</v>
      </c>
      <c r="F29" s="77">
        <v>1</v>
      </c>
      <c r="G29" s="32" t="s">
        <v>91</v>
      </c>
    </row>
    <row r="30" spans="2:7" ht="15">
      <c r="B30" s="30" t="s">
        <v>77</v>
      </c>
      <c r="C30" s="30" t="s">
        <v>78</v>
      </c>
      <c r="D30" s="30" t="s">
        <v>60</v>
      </c>
      <c r="F30" s="77">
        <v>1</v>
      </c>
      <c r="G30" s="32" t="s">
        <v>91</v>
      </c>
    </row>
    <row r="31" spans="2:7" ht="15">
      <c r="B31" s="30" t="s">
        <v>77</v>
      </c>
      <c r="C31" s="30" t="s">
        <v>78</v>
      </c>
      <c r="D31" s="30" t="s">
        <v>60</v>
      </c>
      <c r="E31" s="44" t="s">
        <v>102</v>
      </c>
      <c r="F31" s="77">
        <v>1</v>
      </c>
      <c r="G31" s="32" t="s">
        <v>91</v>
      </c>
    </row>
    <row r="32" spans="2:7" ht="15">
      <c r="B32" s="30" t="s">
        <v>77</v>
      </c>
      <c r="C32" s="30" t="s">
        <v>78</v>
      </c>
      <c r="D32" s="30" t="s">
        <v>60</v>
      </c>
      <c r="E32" s="44" t="s">
        <v>102</v>
      </c>
      <c r="F32" s="77">
        <v>1</v>
      </c>
      <c r="G32" s="32" t="s">
        <v>91</v>
      </c>
    </row>
    <row r="33" spans="2:7" ht="15">
      <c r="B33" s="30" t="s">
        <v>77</v>
      </c>
      <c r="C33" s="30" t="s">
        <v>78</v>
      </c>
      <c r="D33" s="30" t="s">
        <v>60</v>
      </c>
      <c r="E33" s="44" t="s">
        <v>102</v>
      </c>
      <c r="F33" s="77">
        <v>1</v>
      </c>
      <c r="G33" s="32" t="s">
        <v>91</v>
      </c>
    </row>
    <row r="34" spans="5:6" ht="30">
      <c r="E34" s="44" t="s">
        <v>106</v>
      </c>
      <c r="F34" s="44">
        <f>SUM(F2:F33)</f>
        <v>32</v>
      </c>
    </row>
  </sheetData>
  <sheetProtection/>
  <dataValidations count="4">
    <dataValidation type="list" allowBlank="1" showInputMessage="1" showErrorMessage="1" sqref="G37:G1227">
      <formula1>alcaldia</formula1>
    </dataValidation>
    <dataValidation type="list" allowBlank="1" sqref="B2:B33 B37:B1591">
      <formula1>tipologia</formula1>
    </dataValidation>
    <dataValidation type="list" allowBlank="1" showInputMessage="1" showErrorMessage="1" sqref="E2:E33 E37:E1066">
      <formula1>sistema</formula1>
    </dataValidation>
    <dataValidation type="list" allowBlank="1" showInputMessage="1" showErrorMessage="1" sqref="D2:D33 D37:D1531">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correspondencia</cp:lastModifiedBy>
  <cp:lastPrinted>2016-09-09T14:22:30Z</cp:lastPrinted>
  <dcterms:created xsi:type="dcterms:W3CDTF">2013-08-16T19:17:56Z</dcterms:created>
  <dcterms:modified xsi:type="dcterms:W3CDTF">2017-02-03T16:08:22Z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