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808" activeTab="1"/>
  </bookViews>
  <sheets>
    <sheet name="HV Indicador PINAR OB " sheetId="1" r:id="rId1"/>
    <sheet name="HV Indicador PQRS respond" sheetId="2" r:id="rId2"/>
    <sheet name="HV Indicador requerim oport" sheetId="3" r:id="rId3"/>
    <sheet name="Listas" sheetId="4" state="hidden" r:id="rId4"/>
  </sheets>
  <externalReferences>
    <externalReference r:id="rId7"/>
    <externalReference r:id="rId8"/>
    <externalReference r:id="rId9"/>
  </externalReferences>
  <definedNames>
    <definedName name="_xlnm.Print_Area" localSheetId="0">'HV Indicador PINAR OB '!$A$1:$M$66</definedName>
    <definedName name="_xlnm.Print_Area" localSheetId="1">'HV Indicador PQRS respond'!$A$1:$M$65</definedName>
    <definedName name="_xlnm.Print_Area" localSheetId="2">'HV Indicador requerim oport'!$A$1:$M$66</definedName>
    <definedName name="Frecuencia" localSheetId="0">#REF!</definedName>
    <definedName name="Frecuencia" localSheetId="1">#REF!</definedName>
    <definedName name="Frecuencia" localSheetId="2">#REF!</definedName>
    <definedName name="Frecuencia">#REF!</definedName>
    <definedName name="Herramienta" localSheetId="0">#REF!</definedName>
    <definedName name="Herramienta" localSheetId="1">#REF!</definedName>
    <definedName name="Herramienta" localSheetId="2">#REF!</definedName>
    <definedName name="Herramienta">#REF!</definedName>
    <definedName name="Meses" localSheetId="0">#REF!</definedName>
    <definedName name="Meses" localSheetId="1">#REF!</definedName>
    <definedName name="Meses" localSheetId="2">#REF!</definedName>
    <definedName name="Meses">#REF!</definedName>
    <definedName name="Procesos" localSheetId="0">#REF!</definedName>
    <definedName name="Procesos" localSheetId="1">#REF!</definedName>
    <definedName name="Procesos" localSheetId="2">#REF!</definedName>
    <definedName name="Procesos">#REF!</definedName>
    <definedName name="Tendencia" localSheetId="0">#REF!</definedName>
    <definedName name="Tendencia" localSheetId="1">#REF!</definedName>
    <definedName name="Tendencia" localSheetId="2">#REF!</definedName>
    <definedName name="Tendencia">#REF!</definedName>
    <definedName name="Tipo" localSheetId="0">#REF!</definedName>
    <definedName name="Tipo" localSheetId="1">#REF!</definedName>
    <definedName name="Tipo" localSheetId="2">#REF!</definedName>
    <definedName name="Tipo">#REF!</definedName>
  </definedNames>
  <calcPr fullCalcOnLoad="1"/>
</workbook>
</file>

<file path=xl/sharedStrings.xml><?xml version="1.0" encoding="utf-8"?>
<sst xmlns="http://schemas.openxmlformats.org/spreadsheetml/2006/main" count="568" uniqueCount="176">
  <si>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</si>
  <si>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</si>
  <si>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</si>
  <si>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</si>
  <si>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</si>
  <si>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</si>
  <si>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</si>
  <si>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</si>
  <si>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</si>
  <si>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</si>
  <si>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</si>
  <si>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</si>
  <si>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</si>
  <si>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</si>
  <si>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</si>
  <si>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</si>
  <si>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</si>
  <si>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</si>
  <si>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</si>
  <si>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</si>
  <si>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</si>
  <si>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</si>
  <si>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</si>
  <si>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</si>
  <si>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</si>
  <si>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</si>
  <si>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</si>
  <si>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</si>
  <si>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</si>
  <si>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</si>
  <si>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</si>
  <si>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</si>
  <si>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</si>
  <si>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</si>
  <si>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</si>
  <si>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</si>
  <si>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</si>
  <si>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</si>
  <si>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</si>
  <si>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</si>
  <si>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</si>
  <si>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</si>
  <si>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</si>
  <si>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</si>
  <si>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</si>
  <si>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</si>
  <si>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</si>
  <si>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</si>
  <si>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</si>
  <si>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</si>
  <si>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</si>
  <si>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</si>
  <si>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</si>
  <si>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</si>
  <si>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</si>
  <si>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</si>
  <si>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</si>
  <si>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</si>
  <si>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</si>
  <si>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</si>
  <si>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</si>
  <si>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</si>
  <si>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</si>
  <si>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</si>
  <si>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</si>
  <si>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</si>
  <si>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</si>
  <si>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</si>
  <si>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</si>
  <si>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</si>
  <si>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</si>
  <si>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</si>
  <si>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</si>
  <si>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</si>
  <si>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</si>
  <si>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</si>
  <si>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</si>
  <si>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</si>
  <si>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</si>
  <si>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</si>
  <si>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</si>
  <si>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</si>
  <si>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</si>
  <si>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</si>
  <si>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</si>
  <si>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</si>
  <si>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</si>
  <si>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</si>
  <si>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</si>
  <si>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</si>
  <si>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</si>
  <si>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</si>
  <si>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</si>
  <si>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</si>
  <si>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</si>
  <si>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</si>
  <si>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</si>
  <si>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</si>
  <si>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</si>
  <si>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</si>
  <si>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</si>
  <si>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</si>
  <si>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</si>
  <si>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</si>
  <si>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</si>
  <si>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</si>
  <si>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</si>
  <si>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</si>
  <si>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</si>
  <si>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</si>
  <si>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</si>
  <si>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</si>
  <si>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</si>
  <si>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</si>
  <si>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</si>
  <si>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</si>
  <si>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</si>
  <si>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</si>
  <si>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</si>
  <si>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</si>
  <si>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</si>
  <si>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</si>
  <si>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Administrar la correspondencia y el archivo del IDEP a través del cumplimiento de la norma con el propósito de facilitar la operación del IDEP</t>
  </si>
  <si>
    <t>GD-01</t>
  </si>
  <si>
    <t xml:space="preserve">Número </t>
  </si>
  <si>
    <t>Realizar las actuaciones necesarias para la recepción, registro y distribución de las comunicaciones oficiales enviadas o recibidas por la entidad según lo dispuesto en el decreto 1080 de 2015 en el  Artículo 2.8.2.5.9.</t>
  </si>
  <si>
    <t>Porcentaje de respuestas de las PQRS  con observaciones de acuerdo a la evaluación de oportunidad, coherencia, claridad y/o calidez de los informes del Sistema Distrital de Quejas y Soluciones</t>
  </si>
  <si>
    <t>Auxiliar Administrativo grado 02 Subdirección Administrativa, Financiera y de Control Disciplinario</t>
  </si>
  <si>
    <t xml:space="preserve">Fuente verificable de información </t>
  </si>
  <si>
    <t>(Número de  respuestas emitidas por el IDEP a la ciudadanía que presentan observaciones de acuerdo a la evaluación de oportunidad, coherencia, claridad y/o calidez de los informes del Sistema Distrital de Quejas y Soluciones /Número total de requerimientos analizados por la Subsecretaria de Servicios a la Ciudadanía)*100</t>
  </si>
  <si>
    <t xml:space="preserve">Respuestas emitidas por el IDEP a la ciudadanía que presentan observaciones de acuerdo a la evaluación de oportunidad, coherencia, claridad y/o calidez de los informes del Sistema Distrital de Quejas y Soluciones </t>
  </si>
  <si>
    <t>número</t>
  </si>
  <si>
    <t>Requerimientos analizados por la Subsecretaria de Servicios a la Ciudadanía</t>
  </si>
  <si>
    <t>Línea base</t>
  </si>
  <si>
    <t>N/A</t>
  </si>
  <si>
    <t>Cuatrienio</t>
  </si>
  <si>
    <t>Gestión de Recursos Físicos y Ambiental</t>
  </si>
  <si>
    <t>Índice</t>
  </si>
  <si>
    <t>GD-03</t>
  </si>
  <si>
    <t>GD-04</t>
  </si>
  <si>
    <t>Porcentaje de ejecución de el Plan Institucional de archivos - PINAR para la vigencia 2019.</t>
  </si>
  <si>
    <t>Medir el avance en la ejecución del Plan Institucional de archivos - PINAR para la vigencia 2019.</t>
  </si>
  <si>
    <t>Profesional especializado - Subdirección académica</t>
  </si>
  <si>
    <t>Número de actividades del cronograma del PINAR 2019 ejecutadas</t>
  </si>
  <si>
    <t>Número de actividades del cronograma del PINAR 2019 programadas</t>
  </si>
  <si>
    <t>Cronograma del PINAR 2019</t>
  </si>
  <si>
    <t>Número de actividades del cronograma del PINAR 2019 ejecutadas / Número de actividades del cronograma del PINAR 2019 programadas *100</t>
  </si>
  <si>
    <t xml:space="preserve">Informes Sistema Distrital de Quejas y Soluciones - Bogotá Te escucha </t>
  </si>
  <si>
    <t>Cantidad total  de PQRS recibidos</t>
  </si>
  <si>
    <t xml:space="preserve">Sistema de información del IDEP de gestión documental  y Sistema Distrital de Quejas y Soluciones - Bogotá Te escucha </t>
  </si>
  <si>
    <t xml:space="preserve">PQRS  atendidos oportunamente dentro de los tiempos de ley </t>
  </si>
  <si>
    <r>
      <t>OBSERVACIONES:</t>
    </r>
    <r>
      <rPr>
        <sz val="10"/>
        <rFont val="Arial Narrow"/>
        <family val="2"/>
      </rPr>
      <t xml:space="preserve"> </t>
    </r>
  </si>
  <si>
    <t>Porcentaje de PQRS atendidos oportunamente en los tiempos que la ley establece.</t>
  </si>
  <si>
    <t>Realizar la medición de la oportunidad en la respuesta a las PQRS que formula la ciudadanía y/o partes interesadas, dentro de los tiempos de ley.</t>
  </si>
  <si>
    <t>(PQRS  atendidos oportunamente / (Cantidad total  de PQRS recibidos- Cantidad de PQRS en proceso de respuesta en términos de ley) *100</t>
  </si>
  <si>
    <t>Cantidad de PQRS en proceso de respuesta dentro de los términos de ley</t>
  </si>
  <si>
    <t>Para el periodo  trimestral, se realiza la sumatoria de la cantidad de PQRS atendidos oportunamente (dentro de los tiempos de ley según reporte del SDQS) sobre la cantidad total de PQRS recibidos en la entidad menos la cantidad de PQRS que estén en proceso de respuesta que estén dentro de los tiempos de ley.</t>
  </si>
  <si>
    <t>X</t>
  </si>
  <si>
    <r>
      <t xml:space="preserve">Para el  segundo trimestre de la vigencia,  se recibió </t>
    </r>
    <r>
      <rPr>
        <sz val="10"/>
        <rFont val="Arial"/>
        <family val="2"/>
      </rPr>
      <t xml:space="preserve">un  informe correspondiente al mes de Abril por la Subsecretaria de Servicios a la Ciudadanía con numero de radicado 00106-812-000838 del cual se toma información necesaria para la medición de las variables de oportunidad, coherencia, claridad y calidez. Estos reportes  se  emiten cuando se presentan novedades en la medición por la entidad y se caracteriza por ser un muestreo aleatorio  de los requerimientos cerrados por las entidades en el Sistema Distrital de Quejas y Soluciones  - Bogotá Te escucha.  El informe remitido menciona que para le mes de abril se analizaron 14  respuestas emitidas por el IDEP , en donde 2 respuestas presentan observaciones frente el manejo del sistema de información  Bogotá Te Escucha, lo anterior,  se debe a que los usuarios de la Subdirección Académica y la Oficina Asesora Jurídica del IDEP   no radicaron de manera inmediata  la petición del usuario en el sistema Bogotá Te Escucha y no  cerraron a tiempo la petición del usuario en el sistema.  Es importante resaltar que al ciudadano se le respondió de manera oportuna dentro de los tiempos que la ley establece y no afecta al ciudadano en la información solicitada. 
Adicionalmente, se recibió un informe correspondiente al mes de Mayo  por la Subsecretaria de Servicios a la Ciudadanía con numero de radicado 00106-812-000981, en el cual se menciona que  2 de los  17 requerimientos analizados en el muestreo presentan observaciones en el criterio de calidez, lo anterior debido a que no se evidencia en la comunicación de respuesta, un saludo, ni despedida  y/o lenguaje cortes para dirigirse al ciudadano.  No obstante, el desempeño de este  trimestre para el indicador fue excelente. </t>
    </r>
  </si>
  <si>
    <t xml:space="preserve">Este indicador se formula  desde el plan de acción para la implementación de la Política Pública Distrital de Servicio a la Ciudadanía, expedida por medio del Decreto 197 de 2014. Tiene como objetivo mejorar la calidad en términos de coherencia, claridad, calidez y oportunidad de las respuestas a los ciudadanos emitidas por el IDEP y el manejo del Sistema Distrital de Quejas y Soluciones - Bogotá Te Escucha </t>
  </si>
  <si>
    <t>Con base los informes emitidos por la Subsecretaria de Servicios a la Ciudadanía se toma la información necesaria para la medición de las variables de oportunidad, coherencia, claridad y calidez. Estos reportes  se  emiten  cuando las entidades  incumplan, con los criterios de coherencia, claridad, calidez, oportunidad y manejo del sistema, en un 10% o más de las respuestas de la muestra evaluada,  se envía un oficio con las observaciones emitidas una vez realizada la respectiva evaluación   de los requerimientos cerrados por las entidades en el Sistema Distrital de Quejas y Soluciones  - Bogotá Te escucha.   Por tal motivo no todos los meses se envían oficios a las mismas entidades con dichas observaciones.</t>
  </si>
  <si>
    <t xml:space="preserve">Para el trimestre de la vigencia, no se recibieron informes por la Subsecretaria de Servicios a la Ciudadanía del cual se toma información necesaria para la medición de las variables de oportunidad, coherencia, claridad y calidez. Estos reportes  se  emiten cuando se presentan novedades en la medición por la entidad y se caracteriza por ser un muestreo aleatorio  de los requerimientos cerrados por las entidades en el Sistema Distrital de Quejas y Soluciones  - Bogotá Te escucha. 
Teniendo en cuenta lo anterior, se considera que el IDEP  para este periodo de tiempo no presento respuestas a la ciudadanía que presentan observaciones de acuerdo a la evaluación de oportunidad, coherencia, claridad y/o calidez de los informes del Sistema Distrital de Quejas y Soluciones. Es decir que para este periodo el desempeño fue excelente. </t>
  </si>
  <si>
    <t>Este indicador se calcula a partir de la ejecución de las actividades programadas en el cronograma del PINAR para la vigencia 2019</t>
  </si>
  <si>
    <t>Para el primer trimestre  se dio un cumplimiento del 100% de lo programado. Se realizaron las siguientes actividades, entre otras:
Se identificaron las fases de planeación, análisis y diseño del SGD Electrónico; Se identificó el programa de inspección y Mantenimiento a las instalaciones físicas (Archivo Central); Se recibió en enero de 2019, copia del acta emitida por el Consejo Distrital de Archivo donde se convalidan las TVD; Se realizó el  registro de las Series, subseries, asuntos en el RUDS del AGN; Se adoptaron las TVD del IDEP con la resolución 018 del 19/02/2019</t>
  </si>
  <si>
    <t xml:space="preserve">Para el segundo trimestre se  dio un cumplimiento del 100% de las actividades programadas, para esto se desarrollaron las siguientes actividades: 
1) El programa de monitoreo y control de condiciones ambientales, saneamiento ambiental y documental. 
2) Se están aplicando las buenas practicas de almacenamiento ambiental de información.
3) Se realizo la revisión a la documentación del proceso de gestión documental y se actualizaron los siguientes formatos: FT-GD-07-01_Planilla de Correspondencia y FT-GD-07-03_Prestamos de Expedientes.
4) Acompañamiento y seguimiento en las dependencias orientando a los funcionarios en la corrección preventiva de los documentos objeto de transferencias documentales. Se realizo seguimiento al diligenciamiento de la planilla donde se reporta el mantenimiento de las instalaciones físicas del área destinada para la administración y custodia de la información, cumpliendo con las jornadas de limpieza programadas.
5) Se oficializo el registro de las Tablas de Valoración Documental del Instituto en el Registro Único de series del Archivo General de la Nación. Quedaron registradas bajo el No. TVD - 25 del 29 de abril de 2019. Se publicaron en la Pagina Web del Instituto las Tablas de valoración Documental con sus respectivos anexos.   
De lo anterior se puede inferir que el  indicador tiene  un desempeño excelente. </t>
  </si>
  <si>
    <t xml:space="preserve">Durante este periodo, se recibieron 180 requerimientos  de la ciudadanía, de los cuales a la fecha 30 de marzo se atendieron oportunamente 177. Los 3  restantes por  gestión y  tiempos de respuesta se trasladan al mes de abril . No obstante estos se encuentran dentro de los términos de la ley y no afectan  al usuarios ni la medición del indicador. Por lo anterior no se requiere establecer propuesta de mejora. </t>
  </si>
  <si>
    <t xml:space="preserve">Durante este periodo, se recibieron 118  requerimientos  de la ciudadanía, de los cuales a la fecha 30 de junio se atendieron oportunamente 107. Los 11  restantes por  gestión y  tiempos de respuesta se trasladan al mes de julio . No obstante estos se encuentran dentro de los términos de la ley y no afectan  al usuarios ni la medición del indicador. Por lo anterior no se requiere establecer propuesta de mejora. 
Frente a los 3 requerimientos que se encontraban pendientes por resolver en el mes de marzo, estos se respondieron satisfactoriamente en el mes de abril, sin afectar los tiempos de ley . </t>
  </si>
  <si>
    <t xml:space="preserve">Para el tercer trimestre se dio cumplimiento del 100% de las actividades programadas como se enuncia a continuación:                                                                                                                                                          1.En el sistema integrado de conservación se encuentra documentado el programa de almacenamiento, el cual contempla buenas prácticas de almacenamiento para la información que produce el IDEP.
2.Identificar y salvaguardar los documentos que son esenciales para la misión, visión, gestión de la entidad y/o de valor histórico. En la aplicación de la TRD, se tienen identificadas las series documentales que son de Conservación Total, las cuales reflejan la misionalidad del instituto.
3.En el sistema integrado de Conservación se encuentra documentado el Plan interno de emergencias y contingencias, actualmente se está actualizando para articularse con el plan interno de emergencias y contingencias de la entidad.
4.Se continuo con la intervención de las series documentales de conservación total, las cuales serán transferidas al archivo distrital: a la fecha se tienen intervenidas 80 carpetas contenidas en 20 cajas de archivo X 200 
5.Implementar las TRD del IDEP aprobadas y convalidadas, para los archivos de gestión de las vigencias anteriores a 2015 - 2007, que se encuentran en el archivo central del IDEP Durante el tercer trimestre se realizó la intervención a la subdirección administrativa, financiera y de control Disciplinario (Tesorería). Se realizó el FUID de 404 carpetas contenidas en 50 cajas de archivo X 200 Las cuales se encuentran ubicadas en la estantería del archivo central.
6.Formalización transferencias documentales (primarias) durante este trimestre se realizó la transferencia de 82 cajas con 133 carpetas de las oficinas de planeación, subdirección administrativa, financiera y de control disciplinario, de la subdirección académica y oficina asesora jurídica.
7.Se dio inicio a la elaboración del procedimiento para la disposición final de los documentos electrónicos. El cual se encuentra en versión preliminar.
De lo anterior se puede inferir que el  indicador tiene  un desempeño excelente. </t>
  </si>
  <si>
    <t xml:space="preserve">Durante este periodo, se recibieron 110  requerimientos  de la ciudadanía, de los cuales a la fecha 30 de septiembre se atendieron oportunamente 109. El 1 restante por  gestión y  tiempos de respuesta se trasladan al mes de octubre. No obstante este se encuentra dentro de los términos de la ley y no afectan  al usuarios ni la medición del indicador. Por lo anterior no se requiere establecer propuesta de mejora. 
Frente a los 11 requerimientos que se encontraban pendientes por resolver en el mes de junio, estos se respondieron satisfactoriamente en el mes de julio, sin afectar los tiempos de ley . </t>
  </si>
  <si>
    <t xml:space="preserve">Para este trimestre de la vigencia, no se recibieron informes por la Subsecretaria de Servicios a la Ciudadanía del cual se toma información necesaria para la medición de las variables de oportunidad, coherencia, claridad y calidez. Estos reportes  se  emiten cuando se presentan novedades en la medición por la entidad y se caracteriza por ser un muestreo aleatorio  de los requerimientos cerrados por las entidades en el Sistema Distrital de Quejas y Soluciones  - Bogotá Te escucha. 
Teniendo en cuenta lo anterior, se considera que el IDEP  para este periodo de tiempo no presento respuestas a la ciudadanía que presentan observaciones de acuerdo a la evaluación de oportunidad, coherencia, claridad y/o calidez de los informes del Sistema Distrital de Quejas y Soluciones. Es decir que para este periodo el desempeño fue excelente. </t>
  </si>
  <si>
    <t xml:space="preserve">Para el cuarto trimestre se dio cumplimiento a la totalidad de las actividades planeadas en el PINAR a. Programa de Almacenamiento: Aplicar las buenas prácticas de almacenamiento de información: En el sistema integrado de conservación se encuentra documentado el programa de almacenamiento, el cual contempla buenas prácticas de almacenamiento para la información que produce el IDEP. El cual se pone en práctica en la organización de los archivos de gestión y las transferencias que se están organizando en el archivo central.
b. Elaborar y/o articularse al Plan interno de emergencias y contingencias de la entidad. Se actualizo el sistema integrado de conservación en cuanto a la articulación con el plan interno de emergencias y contingencias de la entidad. Se encuentra en revision por parte del proceso de Gestión ambiental PIGA.
c. Ejecutar proyecto para la implementación de TVD:  Se dio continuidad a la implementación de las TVD en cuanto a la organización de las series documentales que tienen disposición final Conservacion Total.  A la fecha se han organizado 156 carpetas contenidas en 30 cajas de archivo X200. Se envió comunicación al Archivo de Bogotá el 31/10 de 2019 radicado 00106-816-000904 solicitando visita de revision de la transferencia secundaria. El 2 de diciembre se recibió visita del equipo interdisciplinario del Archivo de Bogotá y la transferencia fue avalada. El 23 de diciembre se realiza la transferencia al archivo Distrital e Bogotá. 
d. Implementar las TRD del IDEP aprobadas y convalidadas, para los archivos de gestión de las vigencias anteriores a 2015 - 2007, que se encuentran en el archivo central del IDEP: Durante el tercer trimestre se realizó la intervención de 1076 carpetas contenidas en 185 cajas de archivo X 200. Las cuales se encuentran rotuladas, inventariadas y ubicadas en la estantería del archivo central.
e. Formalización transferencias documentales (primarias) durante el cuarto trimestre se realizaron 6 transferencias primarias correspondientes a 1076 carpetas contenidas en 185 cajas de archivo X200 de la Oficina asesora jurídica, la subdirección Administrativa, financiera y de control Disciplinario y la subdirección académica. 
f. Elaborar procedimiento para la disposición final de los documentos electrónicos. Se dio inicio a la elaboración del procedimiento. El 6 de noviembre se envió para revision metodológica a la oficina asesora de planeación. El 13 de noviembre la oficina asesora de planeación, lo devolvió indicando que siguiente paso era enviarlo al líder del proceso de Gestión documental para revision y validación. El 20 de noviembre fue enviado el procedimiento al líder del proceso de gestión documental para revision y validación. El 25 de noviembre el líder del proceso da respuesta a través de correo electrónico en la que informa que: El procedimiento se revisó y se validó sin embargo este no puede ser publicado e implementado todavía por que el IDEP aún no cuenta con el Sistema de gestión documental electrónico de archivo (SGDEA), por lo tanto, debe quedar documentado en\\192.168.1.251\300_SAFyCD\IDEP2019\300 _21_ INSTRUMENTOS ARCHIVÍSTICOS\PROCESOS\DISPOSICIÓN FINAL DOCUMENTOS ELECTRÓNICOS. En el momento en el que se implemente el SGDEA el procedimiento será publicado y posteriormente se procederá a su aplicación.  
</t>
  </si>
  <si>
    <t>Para la vigencia 2019 se programaron 26 actividades, las cuales se realizaran conforme a lo programado para cada trimestre. Por lo tanto se puede concluir que el cumplimiento del indicador fue del 100%.</t>
  </si>
  <si>
    <t xml:space="preserve">Durante este periodo, no se recibieron informes por la Subsecretaria de Servicios a la Ciudadanía del cual se toma información necesaria para la medición de las variables de oportunidad, coherencia, claridad y calidez. Estos reportes  se  emiten cuando se presentan novedades en la medición por la entidad y se caracteriza por ser un muestreo aleatorio  de los requerimientos cerrados por las entidades en el Sistema Distrital de Quejas y Soluciones  - Bogotá Te escucha. 
Teniendo en cuenta lo anterior, se considera que el IDEP  para este periodo de tiempo no presento respuestas a la ciudadanía que presentan observaciones de acuerdo a la evaluación de oportunidad, coherencia, claridad y/o calidez de los informes del Sistema Distrital de Quejas y Soluciones. Es decir que para este periodo el desempeño fue excelente. </t>
  </si>
  <si>
    <t xml:space="preserve">Durante la vigencia 2019, se presentaron dos informes de la Subsecretaria de Servicios a la  Ciudadanía (en los meses de abril y mayo)  los cuales no afectaron el desempeño de la medición, debido a que no se vio afectado la prestación del servicio al ciudadano puesto que se le respondió de manera oportuna  y dentro de los tiempos que la ley establece. En el resto del año no se presentaron más comunicaciones, lo cual permite evidenciar un excelente desempeño del indicador. </t>
  </si>
  <si>
    <t xml:space="preserve">Durante este periodo, se recibieron 67  requerimientos  de la ciudadanía, de los cuales a la fecha 11  de diciembre se atendieron oportunamente 67. 
Frente al  requerimiento que se encontraba pendiente por resolver en el mes de septiembre,  se respondió satisfactoriamente en el mes de octubre, sin afectar los tiempos de ley . </t>
  </si>
  <si>
    <t xml:space="preserve">Durante la vigencia se presento un excelente desempeño del indicador  puesto que siempre se atendio el 100 % de  las PQRS  oportunamente en los tiempos que la ley establece y sin afectar las respuestas de los ciudadanos. </t>
  </si>
</sst>
</file>

<file path=xl/styles.xml><?xml version="1.0" encoding="utf-8"?>
<styleSheet xmlns="http://schemas.openxmlformats.org/spreadsheetml/2006/main">
  <numFmts count="3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XDR&quot;#,##0;\-&quot;XDR&quot;#,##0"/>
    <numFmt numFmtId="179" formatCode="&quot;XDR&quot;#,##0;[Red]\-&quot;XDR&quot;#,##0"/>
    <numFmt numFmtId="180" formatCode="&quot;XDR&quot;#,##0.00;\-&quot;XDR&quot;#,##0.00"/>
    <numFmt numFmtId="181" formatCode="&quot;XDR&quot;#,##0.00;[Red]\-&quot;XDR&quot;#,##0.00"/>
    <numFmt numFmtId="182" formatCode="_-&quot;XDR&quot;* #,##0_-;\-&quot;XDR&quot;* #,##0_-;_-&quot;XDR&quot;* &quot;-&quot;_-;_-@_-"/>
    <numFmt numFmtId="183" formatCode="_-&quot;XDR&quot;* #,##0.00_-;\-&quot;XDR&quot;* #,##0.00_-;_-&quot;XDR&quot;* &quot;-&quot;??_-;_-@_-"/>
    <numFmt numFmtId="184" formatCode="_-* #,##0.00\ &quot;€&quot;_-;\-* #,##0.00\ &quot;€&quot;_-;_-* &quot;-&quot;??\ &quot;€&quot;_-;_-@_-"/>
    <numFmt numFmtId="185" formatCode="0.0%"/>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240A]dddd\,\ dd&quot; de &quot;mmmm&quot; de &quot;yyyy"/>
    <numFmt numFmtId="191" formatCode="[$-240A]h:mm:ss\ AM/PM"/>
    <numFmt numFmtId="192" formatCode="0.000%"/>
  </numFmts>
  <fonts count="53">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sz val="11"/>
      <name val="Calibri"/>
      <family val="2"/>
    </font>
    <font>
      <b/>
      <sz val="10"/>
      <color indexed="9"/>
      <name val="Arial Narrow"/>
      <family val="2"/>
    </font>
    <font>
      <sz val="10"/>
      <color indexed="8"/>
      <name val="Calibri"/>
      <family val="0"/>
    </font>
    <font>
      <sz val="7.75"/>
      <color indexed="8"/>
      <name val="Calibri"/>
      <family val="0"/>
    </font>
    <font>
      <sz val="5.95"/>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indexed="10"/>
        <bgColor indexed="64"/>
      </patternFill>
    </fill>
    <fill>
      <patternFill patternType="solid">
        <fgColor theme="1" tint="0.0499899983406066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right/>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right/>
      <top style="thin"/>
      <bottom style="medium"/>
    </border>
    <border>
      <left style="medium"/>
      <right style="thin"/>
      <top style="medium"/>
      <bottom style="thin"/>
    </border>
    <border>
      <left style="thin"/>
      <right style="thin"/>
      <top style="medium"/>
      <bottom style="thin"/>
    </border>
    <border>
      <left/>
      <right/>
      <top style="medium"/>
      <bottom style="thin"/>
    </border>
    <border>
      <left/>
      <right style="medium"/>
      <top/>
      <bottom/>
    </border>
    <border>
      <left style="thin"/>
      <right style="thin"/>
      <top/>
      <bottom style="thin"/>
    </border>
    <border>
      <left style="medium"/>
      <right style="medium"/>
      <top/>
      <bottom style="medium"/>
    </border>
    <border>
      <left style="thin"/>
      <right style="medium"/>
      <top style="medium"/>
      <bottom style="thin"/>
    </border>
    <border>
      <left style="medium"/>
      <right/>
      <top style="medium"/>
      <bottom/>
    </border>
    <border>
      <left/>
      <right style="medium"/>
      <top style="medium"/>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style="thin"/>
      <right style="medium"/>
      <top style="thin"/>
      <bottom style="medium"/>
    </border>
    <border>
      <left/>
      <right style="medium"/>
      <top/>
      <bottom style="medium"/>
    </border>
    <border>
      <left style="thin"/>
      <right style="thin"/>
      <top/>
      <bottom style="medium"/>
    </border>
    <border>
      <left style="medium"/>
      <right style="medium"/>
      <top style="medium"/>
      <bottom/>
    </border>
    <border>
      <left style="medium"/>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10" fontId="2" fillId="30" borderId="5">
      <alignment horizontal="center" vertical="center" wrapText="1"/>
      <protection/>
    </xf>
    <xf numFmtId="184" fontId="0" fillId="0" borderId="0" applyFont="0" applyFill="0" applyBorder="0" applyAlignment="0" applyProtection="0"/>
    <xf numFmtId="0" fontId="42"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4" fillId="21" borderId="7" applyNumberFormat="0" applyAlignment="0" applyProtection="0"/>
    <xf numFmtId="9" fontId="0" fillId="0" borderId="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8" applyNumberFormat="0" applyFill="0" applyAlignment="0" applyProtection="0"/>
    <xf numFmtId="0" fontId="40" fillId="0" borderId="9" applyNumberFormat="0" applyFill="0" applyAlignment="0" applyProtection="0"/>
    <xf numFmtId="0" fontId="49" fillId="0" borderId="10" applyNumberFormat="0" applyFill="0" applyAlignment="0" applyProtection="0"/>
  </cellStyleXfs>
  <cellXfs count="233">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3"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50" fillId="30" borderId="0" xfId="0" applyFont="1" applyFill="1" applyAlignment="1">
      <alignment horizontal="center" vertical="center" wrapText="1"/>
    </xf>
    <xf numFmtId="0" fontId="34" fillId="0" borderId="0" xfId="0" applyFont="1" applyFill="1" applyBorder="1" applyAlignment="1" applyProtection="1">
      <alignment horizontal="center" vertical="center" wrapText="1"/>
      <protection/>
    </xf>
    <xf numFmtId="0" fontId="6" fillId="0" borderId="13" xfId="58" applyNumberFormat="1" applyFont="1" applyBorder="1" applyAlignment="1">
      <alignment horizontal="center" vertical="center"/>
    </xf>
    <xf numFmtId="0" fontId="6" fillId="0" borderId="14" xfId="58" applyNumberFormat="1" applyFont="1" applyBorder="1" applyAlignment="1">
      <alignment horizontal="center" vertical="center"/>
    </xf>
    <xf numFmtId="0" fontId="7" fillId="0" borderId="14" xfId="58" applyNumberFormat="1" applyFont="1" applyBorder="1" applyAlignment="1">
      <alignment horizontal="center" vertical="center"/>
    </xf>
    <xf numFmtId="0" fontId="0" fillId="0" borderId="14" xfId="58" applyNumberFormat="1" applyFont="1" applyBorder="1" applyAlignment="1">
      <alignment horizontal="center" vertical="center" wrapText="1"/>
    </xf>
    <xf numFmtId="0" fontId="0" fillId="0" borderId="15"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3" fillId="6" borderId="19" xfId="19" applyBorder="1" applyAlignment="1">
      <alignment vertical="center" wrapText="1"/>
    </xf>
    <xf numFmtId="0" fontId="33" fillId="6" borderId="12" xfId="19" applyBorder="1" applyAlignment="1">
      <alignment vertical="center" wrapText="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49" fillId="6" borderId="20" xfId="19" applyFont="1" applyBorder="1" applyAlignment="1">
      <alignment horizontal="center" vertical="center"/>
    </xf>
    <xf numFmtId="0" fontId="49" fillId="6" borderId="21" xfId="19" applyFont="1" applyBorder="1" applyAlignment="1">
      <alignment horizontal="center" vertical="center"/>
    </xf>
    <xf numFmtId="3" fontId="33" fillId="6" borderId="22" xfId="19" applyNumberFormat="1" applyBorder="1" applyAlignment="1">
      <alignment horizontal="center" vertical="center" wrapText="1"/>
    </xf>
    <xf numFmtId="3" fontId="33" fillId="6" borderId="22" xfId="19" applyNumberFormat="1" applyBorder="1" applyAlignment="1">
      <alignment vertical="center" wrapText="1"/>
    </xf>
    <xf numFmtId="3" fontId="33" fillId="6" borderId="23" xfId="19" applyNumberFormat="1" applyBorder="1" applyAlignment="1">
      <alignment vertical="center" wrapText="1"/>
    </xf>
    <xf numFmtId="0" fontId="49" fillId="6" borderId="24" xfId="19" applyFont="1" applyBorder="1" applyAlignment="1">
      <alignment horizontal="center" vertical="center"/>
    </xf>
    <xf numFmtId="0" fontId="33" fillId="6" borderId="25" xfId="56" applyNumberFormat="1" applyFont="1" applyFill="1" applyBorder="1" applyAlignment="1">
      <alignment horizontal="center" vertical="center" wrapText="1"/>
    </xf>
    <xf numFmtId="0" fontId="33" fillId="6" borderId="25" xfId="19" applyBorder="1" applyAlignment="1">
      <alignment vertical="center" wrapText="1"/>
    </xf>
    <xf numFmtId="0" fontId="33" fillId="6" borderId="26" xfId="19" applyBorder="1" applyAlignment="1">
      <alignment vertical="center" wrapText="1"/>
    </xf>
    <xf numFmtId="9" fontId="33" fillId="34" borderId="25" xfId="19" applyNumberFormat="1" applyFill="1" applyBorder="1" applyAlignment="1">
      <alignment horizontal="center" vertical="center"/>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7" xfId="0" applyFont="1" applyFill="1" applyBorder="1" applyAlignment="1">
      <alignment horizontal="center" vertical="center" wrapText="1"/>
    </xf>
    <xf numFmtId="0" fontId="2" fillId="30" borderId="27"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33" fillId="6" borderId="28" xfId="19" applyNumberFormat="1" applyBorder="1" applyAlignment="1">
      <alignment horizontal="center" vertical="center"/>
    </xf>
    <xf numFmtId="0" fontId="3" fillId="40" borderId="5" xfId="0" applyFont="1" applyFill="1" applyBorder="1" applyAlignment="1">
      <alignment horizontal="center" vertical="center" wrapText="1"/>
    </xf>
    <xf numFmtId="9" fontId="2" fillId="30" borderId="5" xfId="56" applyFont="1" applyFill="1" applyBorder="1" applyAlignment="1">
      <alignment horizontal="center" vertical="center" wrapText="1"/>
    </xf>
    <xf numFmtId="0" fontId="3" fillId="0" borderId="13" xfId="0" applyFont="1" applyFill="1" applyBorder="1" applyAlignment="1">
      <alignment horizontal="center" vertical="center" wrapText="1"/>
    </xf>
    <xf numFmtId="9" fontId="2" fillId="30" borderId="16" xfId="56" applyFont="1" applyFill="1" applyBorder="1" applyAlignment="1">
      <alignment horizontal="center" vertical="center" wrapText="1"/>
    </xf>
    <xf numFmtId="9" fontId="33" fillId="6" borderId="25" xfId="19" applyNumberFormat="1" applyBorder="1" applyAlignment="1">
      <alignment horizontal="center" vertical="center"/>
    </xf>
    <xf numFmtId="9" fontId="33" fillId="6" borderId="28" xfId="19" applyNumberFormat="1" applyBorder="1" applyAlignment="1">
      <alignment horizontal="center" vertical="center"/>
    </xf>
    <xf numFmtId="0" fontId="3" fillId="0" borderId="29" xfId="0" applyFont="1" applyFill="1" applyBorder="1" applyAlignment="1">
      <alignment vertical="center" wrapText="1"/>
    </xf>
    <xf numFmtId="0" fontId="3" fillId="0" borderId="5" xfId="0" applyFont="1" applyFill="1" applyBorder="1" applyAlignment="1">
      <alignment vertical="center" wrapText="1"/>
    </xf>
    <xf numFmtId="9" fontId="3" fillId="40" borderId="16"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3" fillId="34" borderId="30"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0" fillId="0" borderId="0" xfId="54" applyBorder="1" applyAlignment="1">
      <alignment horizontal="center" vertical="center" wrapText="1"/>
      <protection/>
    </xf>
    <xf numFmtId="0" fontId="0" fillId="0" borderId="0" xfId="54" applyFont="1" applyBorder="1" applyAlignment="1">
      <alignment horizontal="center" vertical="center" wrapText="1"/>
      <protection/>
    </xf>
    <xf numFmtId="9" fontId="2" fillId="37" borderId="31" xfId="0" applyNumberFormat="1" applyFont="1" applyFill="1" applyBorder="1" applyAlignment="1">
      <alignment horizontal="center" vertical="center" wrapText="1"/>
    </xf>
    <xf numFmtId="9" fontId="2" fillId="37" borderId="32" xfId="0" applyNumberFormat="1" applyFont="1" applyFill="1" applyBorder="1" applyAlignment="1">
      <alignment horizontal="center" vertical="center" wrapText="1"/>
    </xf>
    <xf numFmtId="9" fontId="2" fillId="39" borderId="13" xfId="0" applyNumberFormat="1" applyFont="1" applyFill="1" applyBorder="1" applyAlignment="1">
      <alignment horizontal="center" vertical="center" wrapText="1"/>
    </xf>
    <xf numFmtId="0" fontId="33" fillId="6" borderId="28" xfId="56" applyNumberFormat="1" applyFont="1" applyFill="1" applyBorder="1" applyAlignment="1">
      <alignment horizontal="center" vertical="center" wrapText="1"/>
    </xf>
    <xf numFmtId="9" fontId="33" fillId="34" borderId="12" xfId="19" applyNumberFormat="1" applyFill="1" applyBorder="1" applyAlignment="1">
      <alignment horizontal="center" vertical="center"/>
    </xf>
    <xf numFmtId="17" fontId="3" fillId="0" borderId="13" xfId="0" applyNumberFormat="1" applyFont="1" applyFill="1" applyBorder="1" applyAlignment="1">
      <alignment horizontal="center" vertical="center" wrapText="1"/>
    </xf>
    <xf numFmtId="10" fontId="2" fillId="37" borderId="31" xfId="0" applyNumberFormat="1" applyFont="1" applyFill="1" applyBorder="1" applyAlignment="1">
      <alignment horizontal="center" vertical="center" wrapText="1"/>
    </xf>
    <xf numFmtId="0" fontId="0" fillId="0" borderId="0" xfId="54" applyFont="1" applyBorder="1" applyAlignment="1">
      <alignment horizontal="center" vertical="center" wrapText="1"/>
      <protection/>
    </xf>
    <xf numFmtId="0" fontId="51" fillId="41" borderId="33" xfId="19" applyFont="1" applyFill="1" applyBorder="1" applyAlignment="1">
      <alignment horizontal="center" vertical="center" wrapText="1"/>
    </xf>
    <xf numFmtId="0" fontId="51" fillId="41" borderId="34" xfId="19" applyFont="1" applyFill="1" applyBorder="1" applyAlignment="1">
      <alignment horizontal="center" vertical="center" wrapText="1"/>
    </xf>
    <xf numFmtId="9" fontId="51" fillId="41" borderId="34" xfId="19" applyNumberFormat="1" applyFont="1" applyFill="1" applyBorder="1" applyAlignment="1">
      <alignment horizontal="center" vertical="center" wrapText="1"/>
    </xf>
    <xf numFmtId="9" fontId="51" fillId="41" borderId="35" xfId="19" applyNumberFormat="1" applyFont="1" applyFill="1" applyBorder="1" applyAlignment="1">
      <alignment horizontal="center" vertical="center" wrapText="1"/>
    </xf>
    <xf numFmtId="0" fontId="49" fillId="6" borderId="20" xfId="19" applyFont="1" applyBorder="1" applyAlignment="1">
      <alignment horizontal="center" vertical="center" wrapText="1"/>
    </xf>
    <xf numFmtId="9" fontId="33" fillId="6" borderId="12" xfId="19" applyNumberFormat="1" applyBorder="1" applyAlignment="1">
      <alignment horizontal="center" vertical="center"/>
    </xf>
    <xf numFmtId="0" fontId="33" fillId="6" borderId="12" xfId="19" applyNumberFormat="1" applyBorder="1" applyAlignment="1">
      <alignment horizontal="center" vertical="center"/>
    </xf>
    <xf numFmtId="9" fontId="33" fillId="34" borderId="36" xfId="49" applyNumberFormat="1" applyFont="1" applyFill="1" applyBorder="1" applyAlignment="1">
      <alignment horizontal="center" vertical="center"/>
    </xf>
    <xf numFmtId="9" fontId="33" fillId="6" borderId="22" xfId="19" applyNumberFormat="1" applyBorder="1" applyAlignment="1">
      <alignment horizontal="center" vertical="center"/>
    </xf>
    <xf numFmtId="9" fontId="33" fillId="34" borderId="37" xfId="49" applyNumberFormat="1" applyFont="1" applyFill="1" applyBorder="1" applyAlignment="1">
      <alignment horizontal="center" vertical="center"/>
    </xf>
    <xf numFmtId="10" fontId="2" fillId="42" borderId="17" xfId="0" applyNumberFormat="1" applyFont="1" applyFill="1" applyBorder="1" applyAlignment="1">
      <alignment horizontal="center" vertical="center" wrapText="1"/>
    </xf>
    <xf numFmtId="0" fontId="2" fillId="39" borderId="18" xfId="0" applyFont="1" applyFill="1" applyBorder="1" applyAlignment="1" applyProtection="1">
      <alignment horizontal="center" vertical="center" wrapText="1"/>
      <protection hidden="1"/>
    </xf>
    <xf numFmtId="9" fontId="2" fillId="39" borderId="38" xfId="0" applyNumberFormat="1" applyFont="1" applyFill="1" applyBorder="1" applyAlignment="1">
      <alignment horizontal="center" vertical="center" wrapText="1"/>
    </xf>
    <xf numFmtId="10" fontId="2" fillId="38" borderId="13" xfId="0" applyNumberFormat="1" applyFont="1" applyFill="1" applyBorder="1" applyAlignment="1">
      <alignment horizontal="center" vertical="center" wrapText="1"/>
    </xf>
    <xf numFmtId="0" fontId="2" fillId="38" borderId="14" xfId="0" applyFont="1" applyFill="1" applyBorder="1" applyAlignment="1" applyProtection="1">
      <alignment horizontal="center" vertical="center" wrapText="1"/>
      <protection hidden="1"/>
    </xf>
    <xf numFmtId="9" fontId="2" fillId="38" borderId="15" xfId="0" applyNumberFormat="1" applyFont="1" applyFill="1" applyBorder="1" applyAlignment="1">
      <alignment horizontal="center" vertical="center" wrapText="1"/>
    </xf>
    <xf numFmtId="10" fontId="2" fillId="42" borderId="13" xfId="0" applyNumberFormat="1" applyFont="1" applyFill="1" applyBorder="1" applyAlignment="1">
      <alignment horizontal="center" vertical="center" wrapText="1"/>
    </xf>
    <xf numFmtId="9" fontId="2" fillId="38" borderId="31" xfId="56" applyFont="1" applyFill="1" applyBorder="1" applyAlignment="1">
      <alignment horizontal="center" vertical="center" wrapText="1"/>
    </xf>
    <xf numFmtId="185" fontId="2" fillId="38" borderId="32" xfId="0" applyNumberFormat="1" applyFont="1" applyFill="1" applyBorder="1" applyAlignment="1">
      <alignment horizontal="center" vertical="center" wrapText="1"/>
    </xf>
    <xf numFmtId="185" fontId="2" fillId="39" borderId="15" xfId="0" applyNumberFormat="1" applyFont="1" applyFill="1" applyBorder="1" applyAlignment="1">
      <alignment horizontal="center" vertical="center" wrapText="1"/>
    </xf>
    <xf numFmtId="9" fontId="33" fillId="6" borderId="39" xfId="19" applyNumberFormat="1" applyBorder="1" applyAlignment="1">
      <alignment horizontal="center" vertical="center"/>
    </xf>
    <xf numFmtId="0" fontId="2" fillId="34" borderId="11"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center" vertical="center" wrapText="1"/>
    </xf>
    <xf numFmtId="10" fontId="2" fillId="38" borderId="31" xfId="0" applyNumberFormat="1" applyFont="1" applyFill="1" applyBorder="1" applyAlignment="1">
      <alignment horizontal="center" vertical="center" wrapText="1"/>
    </xf>
    <xf numFmtId="0" fontId="2" fillId="34" borderId="15" xfId="0" applyFont="1" applyFill="1" applyBorder="1" applyAlignment="1">
      <alignment horizontal="center" vertical="center" wrapText="1"/>
    </xf>
    <xf numFmtId="0" fontId="33" fillId="6" borderId="25" xfId="19" applyBorder="1" applyAlignment="1">
      <alignment horizontal="center" vertical="center" wrapText="1"/>
    </xf>
    <xf numFmtId="9" fontId="33" fillId="34" borderId="22" xfId="19" applyNumberFormat="1" applyFill="1" applyBorder="1" applyAlignment="1">
      <alignment horizontal="center" vertical="center"/>
    </xf>
    <xf numFmtId="9" fontId="28" fillId="34" borderId="30" xfId="49" applyNumberFormat="1" applyFont="1" applyFill="1" applyBorder="1" applyAlignment="1">
      <alignment horizontal="center" vertical="center"/>
    </xf>
    <xf numFmtId="0" fontId="33" fillId="6" borderId="12" xfId="19" applyBorder="1" applyAlignment="1">
      <alignment horizontal="center" vertical="center" wrapText="1"/>
    </xf>
    <xf numFmtId="0" fontId="2" fillId="34" borderId="11"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9" fontId="28" fillId="34" borderId="12" xfId="19" applyNumberFormat="1" applyFont="1" applyFill="1" applyBorder="1" applyAlignment="1">
      <alignment horizontal="center" vertical="center"/>
    </xf>
    <xf numFmtId="9" fontId="28" fillId="34" borderId="25" xfId="19" applyNumberFormat="1" applyFont="1" applyFill="1" applyBorder="1" applyAlignment="1">
      <alignment horizontal="center" vertical="center"/>
    </xf>
    <xf numFmtId="9" fontId="28" fillId="34" borderId="36" xfId="49" applyNumberFormat="1" applyFont="1" applyFill="1" applyBorder="1" applyAlignment="1">
      <alignment horizontal="center" vertical="center"/>
    </xf>
    <xf numFmtId="0" fontId="33" fillId="6" borderId="22" xfId="19" applyNumberFormat="1" applyBorder="1" applyAlignment="1">
      <alignment horizontal="center" vertical="center"/>
    </xf>
    <xf numFmtId="9" fontId="28" fillId="34" borderId="22" xfId="19" applyNumberFormat="1" applyFont="1" applyFill="1" applyBorder="1" applyAlignment="1">
      <alignment horizontal="center" vertical="center"/>
    </xf>
    <xf numFmtId="9" fontId="28" fillId="34" borderId="37" xfId="49" applyNumberFormat="1" applyFont="1" applyFill="1" applyBorder="1" applyAlignment="1">
      <alignment horizontal="center" vertical="center"/>
    </xf>
    <xf numFmtId="0" fontId="0" fillId="34" borderId="40" xfId="0" applyFill="1" applyBorder="1" applyAlignment="1">
      <alignment horizontal="center" vertical="center" wrapText="1"/>
    </xf>
    <xf numFmtId="0" fontId="0" fillId="34" borderId="29" xfId="0" applyFill="1" applyBorder="1" applyAlignment="1">
      <alignment horizontal="center" vertical="center" wrapText="1"/>
    </xf>
    <xf numFmtId="0" fontId="0" fillId="34" borderId="31"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32"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8" xfId="0" applyFill="1" applyBorder="1" applyAlignment="1">
      <alignment horizontal="center" vertical="center" wrapText="1"/>
    </xf>
    <xf numFmtId="0" fontId="0" fillId="34" borderId="38" xfId="0" applyFill="1" applyBorder="1" applyAlignment="1">
      <alignment horizontal="center" vertical="center" wrapText="1"/>
    </xf>
    <xf numFmtId="0" fontId="3" fillId="30" borderId="40" xfId="0" applyFont="1" applyFill="1" applyBorder="1" applyAlignment="1">
      <alignment horizontal="center" vertical="center" wrapText="1"/>
    </xf>
    <xf numFmtId="0" fontId="3" fillId="30" borderId="29"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0" fillId="34" borderId="5" xfId="0" applyFill="1" applyBorder="1" applyAlignment="1">
      <alignment horizontal="justify" vertical="center" wrapText="1"/>
    </xf>
    <xf numFmtId="0" fontId="0" fillId="34" borderId="5" xfId="0" applyFont="1" applyFill="1" applyBorder="1" applyAlignment="1">
      <alignment horizontal="justify" vertical="center" wrapText="1"/>
    </xf>
    <xf numFmtId="0" fontId="0" fillId="34" borderId="31" xfId="0" applyFill="1" applyBorder="1" applyAlignment="1">
      <alignment horizontal="justify" vertical="center" wrapText="1"/>
    </xf>
    <xf numFmtId="0" fontId="0" fillId="34" borderId="16" xfId="0" applyFill="1" applyBorder="1" applyAlignment="1">
      <alignment horizontal="justify" vertical="center" wrapText="1"/>
    </xf>
    <xf numFmtId="0" fontId="0" fillId="34" borderId="32" xfId="0" applyFill="1" applyBorder="1" applyAlignment="1">
      <alignment horizontal="justify" vertical="center" wrapText="1"/>
    </xf>
    <xf numFmtId="0" fontId="0" fillId="34" borderId="17" xfId="0" applyFill="1" applyBorder="1" applyAlignment="1">
      <alignment horizontal="justify" vertical="center" wrapText="1"/>
    </xf>
    <xf numFmtId="0" fontId="0" fillId="34" borderId="18" xfId="0" applyFill="1" applyBorder="1" applyAlignment="1">
      <alignment horizontal="justify" vertical="center" wrapText="1"/>
    </xf>
    <xf numFmtId="0" fontId="0" fillId="34" borderId="38" xfId="0" applyFill="1" applyBorder="1" applyAlignment="1">
      <alignment horizontal="justify" vertical="center" wrapText="1"/>
    </xf>
    <xf numFmtId="0" fontId="0" fillId="34" borderId="13" xfId="0" applyFill="1" applyBorder="1" applyAlignment="1">
      <alignment horizontal="justify" vertical="center" wrapText="1"/>
    </xf>
    <xf numFmtId="0" fontId="0" fillId="34" borderId="14" xfId="0" applyFont="1" applyFill="1" applyBorder="1" applyAlignment="1">
      <alignment horizontal="justify" vertical="center" wrapText="1"/>
    </xf>
    <xf numFmtId="0" fontId="0" fillId="34" borderId="15" xfId="0" applyFont="1" applyFill="1" applyBorder="1" applyAlignment="1">
      <alignment horizontal="justify" vertical="center" wrapText="1"/>
    </xf>
    <xf numFmtId="0" fontId="52" fillId="43" borderId="13" xfId="0" applyFont="1" applyFill="1" applyBorder="1" applyAlignment="1">
      <alignment horizontal="center" vertical="center" wrapText="1"/>
    </xf>
    <xf numFmtId="0" fontId="52" fillId="43" borderId="14" xfId="0" applyFont="1" applyFill="1" applyBorder="1" applyAlignment="1">
      <alignment horizontal="center" vertical="center" wrapText="1"/>
    </xf>
    <xf numFmtId="0" fontId="52" fillId="43" borderId="15" xfId="0" applyFont="1" applyFill="1" applyBorder="1" applyAlignment="1">
      <alignment horizontal="center" vertical="center" wrapText="1"/>
    </xf>
    <xf numFmtId="0" fontId="3" fillId="35" borderId="40" xfId="0" applyFont="1" applyFill="1" applyBorder="1" applyAlignment="1">
      <alignment horizontal="center" vertical="center" wrapText="1"/>
    </xf>
    <xf numFmtId="0" fontId="3" fillId="35" borderId="29" xfId="0" applyFont="1" applyFill="1" applyBorder="1" applyAlignment="1">
      <alignment horizontal="center" vertical="center" wrapText="1"/>
    </xf>
    <xf numFmtId="0" fontId="3" fillId="35" borderId="31"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32"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38"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2" fillId="37" borderId="31" xfId="0" applyFont="1" applyFill="1" applyBorder="1" applyAlignment="1">
      <alignment horizontal="center" vertical="center" wrapText="1"/>
    </xf>
    <xf numFmtId="0" fontId="2" fillId="37" borderId="32" xfId="0" applyFont="1" applyFill="1" applyBorder="1" applyAlignment="1">
      <alignment horizontal="center" vertical="center" wrapText="1"/>
    </xf>
    <xf numFmtId="0" fontId="3" fillId="0" borderId="3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0" borderId="32"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0" borderId="38" xfId="0" applyFont="1" applyFill="1" applyBorder="1" applyAlignment="1">
      <alignment horizontal="center" vertical="center" wrapText="1"/>
    </xf>
    <xf numFmtId="0" fontId="2" fillId="38" borderId="31" xfId="0" applyFont="1" applyFill="1" applyBorder="1" applyAlignment="1">
      <alignment horizontal="center" vertical="center" wrapText="1"/>
    </xf>
    <xf numFmtId="0" fontId="2" fillId="38" borderId="32"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3" fillId="35" borderId="41"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4" borderId="31" xfId="0" applyFont="1" applyFill="1" applyBorder="1" applyAlignment="1">
      <alignment horizontal="center" vertical="center" wrapText="1"/>
    </xf>
    <xf numFmtId="0" fontId="3" fillId="30" borderId="32"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7"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38" xfId="0" applyFont="1" applyFill="1" applyBorder="1" applyAlignment="1">
      <alignment horizontal="center" vertical="center" wrapText="1"/>
    </xf>
    <xf numFmtId="0" fontId="2" fillId="34" borderId="31"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0" fillId="34" borderId="13" xfId="0" applyFont="1" applyFill="1" applyBorder="1" applyAlignment="1">
      <alignment horizontal="justify" vertical="center"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xf numFmtId="0" fontId="2" fillId="37" borderId="16" xfId="0" applyFont="1" applyFill="1" applyBorder="1" applyAlignment="1">
      <alignment horizontal="center" vertical="center" wrapText="1"/>
    </xf>
    <xf numFmtId="0" fontId="2" fillId="38" borderId="16" xfId="0" applyFont="1" applyFill="1" applyBorder="1" applyAlignment="1">
      <alignment horizontal="center" vertical="center" wrapText="1"/>
    </xf>
    <xf numFmtId="0" fontId="2" fillId="39" borderId="14" xfId="0" applyFont="1" applyFill="1" applyBorder="1" applyAlignment="1">
      <alignment horizontal="center" vertical="center" wrapText="1"/>
    </xf>
    <xf numFmtId="0" fontId="3" fillId="34" borderId="31" xfId="0" applyFont="1" applyFill="1" applyBorder="1" applyAlignment="1">
      <alignment horizontal="left" vertical="center" wrapText="1"/>
    </xf>
    <xf numFmtId="0" fontId="3" fillId="34" borderId="16" xfId="0" applyFont="1" applyFill="1" applyBorder="1" applyAlignment="1">
      <alignment horizontal="left" vertical="center" wrapText="1"/>
    </xf>
    <xf numFmtId="0" fontId="3" fillId="34" borderId="32" xfId="0" applyFont="1" applyFill="1" applyBorder="1" applyAlignment="1">
      <alignment horizontal="left" vertical="center" wrapText="1"/>
    </xf>
    <xf numFmtId="0" fontId="3" fillId="34" borderId="11" xfId="0" applyFont="1" applyFill="1" applyBorder="1" applyAlignment="1">
      <alignment horizontal="left" vertical="center" wrapText="1"/>
    </xf>
    <xf numFmtId="0" fontId="3" fillId="34" borderId="0" xfId="0" applyFont="1" applyFill="1" applyBorder="1" applyAlignment="1">
      <alignment horizontal="left" vertical="center" wrapText="1"/>
    </xf>
    <xf numFmtId="0" fontId="3" fillId="34" borderId="27" xfId="0" applyFont="1" applyFill="1" applyBorder="1" applyAlignment="1">
      <alignment horizontal="left" vertical="center" wrapText="1"/>
    </xf>
    <xf numFmtId="0" fontId="3" fillId="34" borderId="17" xfId="0" applyFont="1" applyFill="1" applyBorder="1" applyAlignment="1">
      <alignment horizontal="left" vertical="center" wrapText="1"/>
    </xf>
    <xf numFmtId="0" fontId="3" fillId="34" borderId="18" xfId="0" applyFont="1" applyFill="1" applyBorder="1" applyAlignment="1">
      <alignment horizontal="left" vertical="center" wrapText="1"/>
    </xf>
    <xf numFmtId="0" fontId="3" fillId="34" borderId="38" xfId="0" applyFont="1" applyFill="1" applyBorder="1" applyAlignment="1">
      <alignment horizontal="left" vertical="center" wrapText="1"/>
    </xf>
    <xf numFmtId="0" fontId="9" fillId="34" borderId="14"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9">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7"/>
          <c:w val="0.72"/>
          <c:h val="0.92175"/>
        </c:manualLayout>
      </c:layout>
      <c:bar3DChart>
        <c:barDir val="col"/>
        <c:grouping val="clustered"/>
        <c:varyColors val="0"/>
        <c:ser>
          <c:idx val="2"/>
          <c:order val="0"/>
          <c:tx>
            <c:strRef>
              <c:f>'HV Indicador PINAR OB '!$C$35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'HV Indicador PINAR OB '!$C$36:$C$39</c:f>
              <c:numCache/>
            </c:numRef>
          </c:val>
          <c:shape val="cylinder"/>
        </c:ser>
        <c:ser>
          <c:idx val="0"/>
          <c:order val="1"/>
          <c:tx>
            <c:strRef>
              <c:f>'HV Indicador PINAR OB '!$D$35</c:f>
              <c:strCache>
                <c:ptCount val="1"/>
                <c:pt idx="0">
                  <c:v>Número de actividades del cronograma del PINAR 2019 ejecutadas</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'HV Indicador PINAR OB '!$B$36:$B$39</c:f>
              <c:strCache/>
            </c:strRef>
          </c:cat>
          <c:val>
            <c:numRef>
              <c:f>'HV Indicador PINAR OB '!$D$36:$D$39</c:f>
              <c:numCache/>
            </c:numRef>
          </c:val>
          <c:shape val="cylinder"/>
        </c:ser>
        <c:shape val="cylinder"/>
        <c:axId val="62955758"/>
        <c:axId val="29730911"/>
      </c:bar3DChart>
      <c:catAx>
        <c:axId val="62955758"/>
        <c:scaling>
          <c:orientation val="minMax"/>
        </c:scaling>
        <c:axPos val="b"/>
        <c:delete val="0"/>
        <c:numFmt formatCode="General" sourceLinked="1"/>
        <c:majorTickMark val="none"/>
        <c:minorTickMark val="none"/>
        <c:tickLblPos val="nextTo"/>
        <c:spPr>
          <a:ln w="3175">
            <a:solidFill>
              <a:srgbClr val="808080"/>
            </a:solidFill>
          </a:ln>
        </c:spPr>
        <c:crossAx val="29730911"/>
        <c:crosses val="autoZero"/>
        <c:auto val="1"/>
        <c:lblOffset val="100"/>
        <c:tickLblSkip val="1"/>
        <c:noMultiLvlLbl val="0"/>
      </c:catAx>
      <c:valAx>
        <c:axId val="29730911"/>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62955758"/>
        <c:crossesAt val="1"/>
        <c:crossBetween val="between"/>
        <c:dispUnits/>
        <c:majorUnit val="0.98"/>
      </c:valAx>
      <c:spPr>
        <a:noFill/>
        <a:ln>
          <a:noFill/>
        </a:ln>
      </c:spPr>
    </c:plotArea>
    <c:legend>
      <c:legendPos val="r"/>
      <c:layout>
        <c:manualLayout>
          <c:xMode val="edge"/>
          <c:yMode val="edge"/>
          <c:x val="0.7405"/>
          <c:y val="0.41925"/>
          <c:w val="0.255"/>
          <c:h val="0.15"/>
        </c:manualLayout>
      </c:layout>
      <c:overlay val="0"/>
      <c:spPr>
        <a:noFill/>
        <a:ln w="3175">
          <a:noFill/>
        </a:ln>
      </c:spPr>
      <c:txPr>
        <a:bodyPr vert="horz" rot="0"/>
        <a:lstStyle/>
        <a:p>
          <a:pPr>
            <a:defRPr lang="en-US" cap="none" sz="77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775"/>
          <c:y val="0.03525"/>
          <c:w val="0.87775"/>
          <c:h val="0.9255"/>
        </c:manualLayout>
      </c:layout>
      <c:bar3DChart>
        <c:barDir val="col"/>
        <c:grouping val="clustered"/>
        <c:varyColors val="0"/>
        <c:ser>
          <c:idx val="2"/>
          <c:order val="0"/>
          <c:tx>
            <c:strRef>
              <c:f>'HV Indicador PQRS respond'!$C$35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'HV Indicador PQRS respond'!$C$36:$C$39</c:f>
              <c:numCache/>
            </c:numRef>
          </c:val>
          <c:shape val="cylinder"/>
        </c:ser>
        <c:ser>
          <c:idx val="0"/>
          <c:order val="1"/>
          <c:tx>
            <c:strRef>
              <c:f>'HV Indicador PQRS respond'!$H$35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'HV Indicador PQRS respond'!$B$36:$B$39</c:f>
              <c:strCache/>
            </c:strRef>
          </c:cat>
          <c:val>
            <c:numRef>
              <c:f>'HV Indicador PQRS respond'!$H$36:$H$39</c:f>
              <c:numCache/>
            </c:numRef>
          </c:val>
          <c:shape val="cylinder"/>
        </c:ser>
        <c:shape val="cylinder"/>
        <c:axId val="66251608"/>
        <c:axId val="59393561"/>
      </c:bar3DChart>
      <c:catAx>
        <c:axId val="66251608"/>
        <c:scaling>
          <c:orientation val="minMax"/>
        </c:scaling>
        <c:axPos val="b"/>
        <c:delete val="0"/>
        <c:numFmt formatCode="General" sourceLinked="1"/>
        <c:majorTickMark val="none"/>
        <c:minorTickMark val="none"/>
        <c:tickLblPos val="nextTo"/>
        <c:spPr>
          <a:ln w="3175">
            <a:solidFill>
              <a:srgbClr val="808080"/>
            </a:solidFill>
          </a:ln>
        </c:spPr>
        <c:crossAx val="59393561"/>
        <c:crosses val="autoZero"/>
        <c:auto val="1"/>
        <c:lblOffset val="100"/>
        <c:tickLblSkip val="1"/>
        <c:noMultiLvlLbl val="0"/>
      </c:catAx>
      <c:valAx>
        <c:axId val="59393561"/>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66251608"/>
        <c:crossesAt val="1"/>
        <c:crossBetween val="between"/>
        <c:dispUnits/>
        <c:majorUnit val="0.5"/>
      </c:valAx>
      <c:spPr>
        <a:noFill/>
        <a:ln>
          <a:noFill/>
        </a:ln>
      </c:spPr>
    </c:plotArea>
    <c:legend>
      <c:legendPos val="r"/>
      <c:layout>
        <c:manualLayout>
          <c:xMode val="edge"/>
          <c:yMode val="edge"/>
          <c:x val="0.898"/>
          <c:y val="0.43075"/>
          <c:w val="0.098"/>
          <c:h val="0.12775"/>
        </c:manualLayout>
      </c:layout>
      <c:overlay val="0"/>
      <c:spPr>
        <a:noFill/>
        <a:ln w="3175">
          <a:noFill/>
        </a:ln>
      </c:spPr>
      <c:txPr>
        <a:bodyPr vert="horz" rot="0"/>
        <a:lstStyle/>
        <a:p>
          <a:pPr>
            <a:defRPr lang="en-US" cap="none" sz="59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7"/>
          <c:w val="0.8755"/>
          <c:h val="0.922"/>
        </c:manualLayout>
      </c:layout>
      <c:bar3DChart>
        <c:barDir val="col"/>
        <c:grouping val="clustered"/>
        <c:varyColors val="0"/>
        <c:ser>
          <c:idx val="2"/>
          <c:order val="0"/>
          <c:tx>
            <c:strRef>
              <c:f>'HV Indicador requerim oport'!$C$35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'HV Indicador requerim oport'!$C$36:$C$39</c:f>
              <c:numCache/>
            </c:numRef>
          </c:val>
          <c:shape val="cylinder"/>
        </c:ser>
        <c:ser>
          <c:idx val="0"/>
          <c:order val="1"/>
          <c:tx>
            <c:strRef>
              <c:f>'HV Indicador requerim oport'!$H$35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'HV Indicador requerim oport'!$B$36:$B$39</c:f>
              <c:strCache/>
            </c:strRef>
          </c:cat>
          <c:val>
            <c:numRef>
              <c:f>'HV Indicador requerim oport'!$H$36:$H$39</c:f>
              <c:numCache/>
            </c:numRef>
          </c:val>
          <c:shape val="cylinder"/>
        </c:ser>
        <c:shape val="cylinder"/>
        <c:axId val="64780002"/>
        <c:axId val="46149107"/>
      </c:bar3DChart>
      <c:catAx>
        <c:axId val="64780002"/>
        <c:scaling>
          <c:orientation val="minMax"/>
        </c:scaling>
        <c:axPos val="b"/>
        <c:delete val="0"/>
        <c:numFmt formatCode="General" sourceLinked="1"/>
        <c:majorTickMark val="none"/>
        <c:minorTickMark val="none"/>
        <c:tickLblPos val="nextTo"/>
        <c:spPr>
          <a:ln w="3175">
            <a:solidFill>
              <a:srgbClr val="808080"/>
            </a:solidFill>
          </a:ln>
        </c:spPr>
        <c:crossAx val="46149107"/>
        <c:crosses val="autoZero"/>
        <c:auto val="1"/>
        <c:lblOffset val="100"/>
        <c:tickLblSkip val="1"/>
        <c:noMultiLvlLbl val="0"/>
      </c:catAx>
      <c:valAx>
        <c:axId val="46149107"/>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64780002"/>
        <c:crossesAt val="1"/>
        <c:crossBetween val="between"/>
        <c:dispUnits/>
        <c:majorUnit val="0.5"/>
      </c:valAx>
      <c:spPr>
        <a:noFill/>
        <a:ln>
          <a:noFill/>
        </a:ln>
      </c:spPr>
    </c:plotArea>
    <c:legend>
      <c:legendPos val="r"/>
      <c:layout>
        <c:manualLayout>
          <c:xMode val="edge"/>
          <c:yMode val="edge"/>
          <c:x val="0.896"/>
          <c:y val="0.429"/>
          <c:w val="0.09975"/>
          <c:h val="0.134"/>
        </c:manualLayout>
      </c:layout>
      <c:overlay val="0"/>
      <c:spPr>
        <a:noFill/>
        <a:ln w="3175">
          <a:noFill/>
        </a:ln>
      </c:spPr>
      <c:txPr>
        <a:bodyPr vert="horz" rot="0"/>
        <a:lstStyle/>
        <a:p>
          <a:pPr>
            <a:defRPr lang="en-US" cap="none" sz="59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40</xdr:row>
      <xdr:rowOff>76200</xdr:rowOff>
    </xdr:from>
    <xdr:to>
      <xdr:col>10</xdr:col>
      <xdr:colOff>800100</xdr:colOff>
      <xdr:row>54</xdr:row>
      <xdr:rowOff>161925</xdr:rowOff>
    </xdr:to>
    <xdr:graphicFrame>
      <xdr:nvGraphicFramePr>
        <xdr:cNvPr id="1" name="3 Gráfico"/>
        <xdr:cNvGraphicFramePr/>
      </xdr:nvGraphicFramePr>
      <xdr:xfrm>
        <a:off x="1209675" y="13173075"/>
        <a:ext cx="11268075"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5497175"/>
        <a:ext cx="11668125"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563600"/>
        <a:ext cx="1146810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DEP\Documentos%20a%20revisar\Gestion%20documental\Indicadores%20AC%20Nuevo%20F.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DEP\Documentos%20a%20revisar\Gestion%20documental\Indicadores_AC_2018-3%20TRASLAD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dmartinez\Downloads\INDICADORES%20GD%202019%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QRS Atendidos"/>
      <sheetName val="List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QRS Atendidos"/>
      <sheetName val="Lis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HV Indicador PINAR"/>
      <sheetName val="HV Indicador PQRS respond"/>
      <sheetName val="HV Indicador requerim oport"/>
      <sheetName val="List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N150"/>
  <sheetViews>
    <sheetView showGridLines="0" zoomScale="55" zoomScaleNormal="55" zoomScaleSheetLayoutView="80" zoomScalePageLayoutView="0" workbookViewId="0" topLeftCell="A1">
      <selection activeCell="H64" sqref="H64:M65"/>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13"/>
      <c r="B1" s="213"/>
      <c r="C1" s="214" t="s">
        <v>58</v>
      </c>
      <c r="D1" s="214"/>
      <c r="E1" s="214"/>
      <c r="F1" s="214"/>
      <c r="G1" s="214"/>
      <c r="H1" s="214"/>
      <c r="I1" s="214"/>
      <c r="J1" s="214"/>
      <c r="K1" s="215" t="s">
        <v>59</v>
      </c>
      <c r="L1" s="215"/>
      <c r="M1" s="215"/>
    </row>
    <row r="2" spans="1:15" ht="25.5" customHeight="1" thickBot="1">
      <c r="A2" s="213"/>
      <c r="B2" s="213"/>
      <c r="C2" s="214"/>
      <c r="D2" s="214"/>
      <c r="E2" s="214"/>
      <c r="F2" s="214"/>
      <c r="G2" s="214"/>
      <c r="H2" s="214"/>
      <c r="I2" s="214"/>
      <c r="J2" s="214"/>
      <c r="K2" s="216" t="s">
        <v>117</v>
      </c>
      <c r="L2" s="216"/>
      <c r="M2" s="216"/>
      <c r="O2" s="21" t="s">
        <v>71</v>
      </c>
    </row>
    <row r="3" spans="1:15" ht="25.5" customHeight="1" thickBot="1">
      <c r="A3" s="213"/>
      <c r="B3" s="213"/>
      <c r="C3" s="214"/>
      <c r="D3" s="214"/>
      <c r="E3" s="214"/>
      <c r="F3" s="214"/>
      <c r="G3" s="214"/>
      <c r="H3" s="214"/>
      <c r="I3" s="214"/>
      <c r="J3" s="214"/>
      <c r="K3" s="216" t="s">
        <v>118</v>
      </c>
      <c r="L3" s="216"/>
      <c r="M3" s="216"/>
      <c r="O3" s="114" t="s">
        <v>6</v>
      </c>
    </row>
    <row r="4" spans="1:15" ht="14.25" customHeight="1" thickBot="1">
      <c r="A4" s="13"/>
      <c r="B4" s="14"/>
      <c r="C4" s="15"/>
      <c r="D4" s="15"/>
      <c r="E4" s="15"/>
      <c r="F4" s="15"/>
      <c r="G4" s="15"/>
      <c r="H4" s="15"/>
      <c r="I4" s="15"/>
      <c r="J4" s="15"/>
      <c r="K4" s="16"/>
      <c r="L4" s="16"/>
      <c r="M4" s="17"/>
      <c r="O4" s="114" t="s">
        <v>8</v>
      </c>
    </row>
    <row r="5" spans="1:15" ht="13.5" thickBot="1">
      <c r="A5" s="149" t="s">
        <v>60</v>
      </c>
      <c r="B5" s="150"/>
      <c r="C5" s="150"/>
      <c r="D5" s="150"/>
      <c r="E5" s="150"/>
      <c r="F5" s="150"/>
      <c r="G5" s="150"/>
      <c r="H5" s="150"/>
      <c r="I5" s="150"/>
      <c r="J5" s="150"/>
      <c r="K5" s="150"/>
      <c r="L5" s="150"/>
      <c r="M5" s="151"/>
      <c r="O5" s="114" t="s">
        <v>10</v>
      </c>
    </row>
    <row r="6" spans="1:15" ht="13.5" thickBot="1">
      <c r="A6" s="47"/>
      <c r="B6" s="5"/>
      <c r="C6" s="5"/>
      <c r="D6" s="5"/>
      <c r="E6" s="5"/>
      <c r="F6" s="5"/>
      <c r="G6" s="5"/>
      <c r="H6" s="5"/>
      <c r="I6" s="5"/>
      <c r="J6" s="5"/>
      <c r="K6" s="5"/>
      <c r="L6" s="5"/>
      <c r="M6" s="48"/>
      <c r="O6" s="21" t="s">
        <v>72</v>
      </c>
    </row>
    <row r="7" spans="1:15" ht="30" customHeight="1" thickBot="1">
      <c r="A7" s="160" t="s">
        <v>1</v>
      </c>
      <c r="B7" s="161"/>
      <c r="C7" s="201" t="s">
        <v>50</v>
      </c>
      <c r="D7" s="202"/>
      <c r="E7" s="202"/>
      <c r="F7" s="202"/>
      <c r="G7" s="202"/>
      <c r="H7" s="203"/>
      <c r="I7" s="160" t="s">
        <v>2</v>
      </c>
      <c r="J7" s="191"/>
      <c r="K7" s="161"/>
      <c r="L7" s="211" t="s">
        <v>3</v>
      </c>
      <c r="M7" s="212"/>
      <c r="O7" s="114" t="s">
        <v>13</v>
      </c>
    </row>
    <row r="8" spans="1:15" ht="30" customHeight="1" thickBot="1">
      <c r="A8" s="160" t="s">
        <v>4</v>
      </c>
      <c r="B8" s="161"/>
      <c r="C8" s="201" t="s">
        <v>122</v>
      </c>
      <c r="D8" s="202"/>
      <c r="E8" s="202"/>
      <c r="F8" s="202"/>
      <c r="G8" s="202"/>
      <c r="H8" s="202"/>
      <c r="I8" s="202"/>
      <c r="J8" s="202"/>
      <c r="K8" s="202"/>
      <c r="L8" s="202"/>
      <c r="M8" s="203"/>
      <c r="O8" s="114" t="s">
        <v>18</v>
      </c>
    </row>
    <row r="9" spans="1:16" ht="30" customHeight="1" thickBot="1">
      <c r="A9" s="160" t="s">
        <v>5</v>
      </c>
      <c r="B9" s="161"/>
      <c r="C9" s="204" t="s">
        <v>68</v>
      </c>
      <c r="D9" s="205"/>
      <c r="E9" s="205"/>
      <c r="F9" s="205"/>
      <c r="G9" s="205"/>
      <c r="H9" s="205"/>
      <c r="I9" s="205"/>
      <c r="J9" s="205"/>
      <c r="K9" s="205"/>
      <c r="L9" s="205"/>
      <c r="M9" s="206"/>
      <c r="O9" s="114" t="s">
        <v>20</v>
      </c>
      <c r="P9" s="18"/>
    </row>
    <row r="10" spans="1:15" ht="13.5" thickBot="1">
      <c r="A10" s="2"/>
      <c r="B10" s="114"/>
      <c r="C10" s="114"/>
      <c r="D10" s="114"/>
      <c r="E10" s="114"/>
      <c r="F10" s="114"/>
      <c r="G10" s="114"/>
      <c r="H10" s="114"/>
      <c r="I10" s="114"/>
      <c r="J10" s="114"/>
      <c r="K10" s="114"/>
      <c r="L10" s="114"/>
      <c r="M10" s="49"/>
      <c r="O10" s="21" t="s">
        <v>74</v>
      </c>
    </row>
    <row r="11" spans="1:15" ht="30" customHeight="1" thickBot="1">
      <c r="A11" s="160" t="s">
        <v>7</v>
      </c>
      <c r="B11" s="161"/>
      <c r="C11" s="207" t="s">
        <v>140</v>
      </c>
      <c r="D11" s="208"/>
      <c r="E11" s="208"/>
      <c r="F11" s="208"/>
      <c r="G11" s="208"/>
      <c r="H11" s="208"/>
      <c r="I11" s="208"/>
      <c r="J11" s="208"/>
      <c r="K11" s="28" t="s">
        <v>82</v>
      </c>
      <c r="L11" s="209" t="s">
        <v>123</v>
      </c>
      <c r="M11" s="210"/>
      <c r="O11" s="114" t="s">
        <v>21</v>
      </c>
    </row>
    <row r="12" spans="1:15" ht="30" customHeight="1" thickBot="1">
      <c r="A12" s="160" t="s">
        <v>9</v>
      </c>
      <c r="B12" s="161"/>
      <c r="C12" s="201" t="s">
        <v>141</v>
      </c>
      <c r="D12" s="202"/>
      <c r="E12" s="202"/>
      <c r="F12" s="202"/>
      <c r="G12" s="202"/>
      <c r="H12" s="202"/>
      <c r="I12" s="202"/>
      <c r="J12" s="202"/>
      <c r="K12" s="202"/>
      <c r="L12" s="202"/>
      <c r="M12" s="203"/>
      <c r="O12" s="114" t="s">
        <v>0</v>
      </c>
    </row>
    <row r="13" spans="1:15" ht="30" customHeight="1" thickBot="1">
      <c r="A13" s="160" t="s">
        <v>96</v>
      </c>
      <c r="B13" s="161"/>
      <c r="C13" s="201" t="s">
        <v>162</v>
      </c>
      <c r="D13" s="202"/>
      <c r="E13" s="202"/>
      <c r="F13" s="202"/>
      <c r="G13" s="202"/>
      <c r="H13" s="202"/>
      <c r="I13" s="202"/>
      <c r="J13" s="202"/>
      <c r="K13" s="202"/>
      <c r="L13" s="202"/>
      <c r="M13" s="203"/>
      <c r="O13" s="1" t="s">
        <v>119</v>
      </c>
    </row>
    <row r="14" spans="1:15" ht="30" customHeight="1" thickBot="1">
      <c r="A14" s="160" t="s">
        <v>106</v>
      </c>
      <c r="B14" s="161"/>
      <c r="C14" s="201" t="s">
        <v>121</v>
      </c>
      <c r="D14" s="202"/>
      <c r="E14" s="202"/>
      <c r="F14" s="202"/>
      <c r="G14" s="202"/>
      <c r="H14" s="202"/>
      <c r="I14" s="202"/>
      <c r="J14" s="202"/>
      <c r="K14" s="202"/>
      <c r="L14" s="202"/>
      <c r="M14" s="203"/>
      <c r="O14" s="1" t="s">
        <v>120</v>
      </c>
    </row>
    <row r="15" spans="1:15" ht="30" customHeight="1" thickBot="1">
      <c r="A15" s="160" t="s">
        <v>112</v>
      </c>
      <c r="B15" s="161"/>
      <c r="C15" s="201" t="s">
        <v>142</v>
      </c>
      <c r="D15" s="202"/>
      <c r="E15" s="202"/>
      <c r="F15" s="202"/>
      <c r="G15" s="202"/>
      <c r="H15" s="202"/>
      <c r="I15" s="202"/>
      <c r="J15" s="202"/>
      <c r="K15" s="202"/>
      <c r="L15" s="202"/>
      <c r="M15" s="203"/>
      <c r="O15" s="114" t="s">
        <v>24</v>
      </c>
    </row>
    <row r="16" spans="1:15" ht="13.5" thickBot="1">
      <c r="A16" s="2"/>
      <c r="B16" s="114"/>
      <c r="C16" s="114"/>
      <c r="D16" s="114"/>
      <c r="E16" s="114"/>
      <c r="F16" s="114"/>
      <c r="G16" s="114"/>
      <c r="H16" s="114"/>
      <c r="I16" s="114"/>
      <c r="J16" s="114"/>
      <c r="K16" s="114"/>
      <c r="L16" s="114"/>
      <c r="M16" s="49"/>
      <c r="O16" s="114" t="s">
        <v>25</v>
      </c>
    </row>
    <row r="17" spans="1:15" ht="17.25" customHeight="1" thickBot="1">
      <c r="A17" s="154" t="s">
        <v>11</v>
      </c>
      <c r="B17" s="156"/>
      <c r="C17" s="154" t="s">
        <v>76</v>
      </c>
      <c r="D17" s="156"/>
      <c r="E17" s="154" t="s">
        <v>12</v>
      </c>
      <c r="F17" s="155"/>
      <c r="G17" s="155"/>
      <c r="H17" s="155"/>
      <c r="I17" s="155"/>
      <c r="J17" s="155"/>
      <c r="K17" s="155"/>
      <c r="L17" s="155"/>
      <c r="M17" s="156"/>
      <c r="O17" s="21" t="s">
        <v>83</v>
      </c>
    </row>
    <row r="18" spans="1:15" ht="53.25" customHeight="1" thickBot="1">
      <c r="A18" s="157"/>
      <c r="B18" s="159"/>
      <c r="C18" s="157"/>
      <c r="D18" s="159"/>
      <c r="E18" s="6" t="s">
        <v>14</v>
      </c>
      <c r="F18" s="160" t="s">
        <v>15</v>
      </c>
      <c r="G18" s="191"/>
      <c r="H18" s="161"/>
      <c r="I18" s="46" t="s">
        <v>16</v>
      </c>
      <c r="J18" s="160" t="s">
        <v>128</v>
      </c>
      <c r="K18" s="191"/>
      <c r="L18" s="161"/>
      <c r="M18" s="6" t="s">
        <v>17</v>
      </c>
      <c r="O18" s="114" t="s">
        <v>27</v>
      </c>
    </row>
    <row r="19" spans="1:15" ht="30" customHeight="1" thickBot="1">
      <c r="A19" s="192" t="s">
        <v>146</v>
      </c>
      <c r="B19" s="193"/>
      <c r="C19" s="198" t="s">
        <v>85</v>
      </c>
      <c r="D19" s="170"/>
      <c r="E19" s="4">
        <v>1</v>
      </c>
      <c r="F19" s="186" t="s">
        <v>143</v>
      </c>
      <c r="G19" s="187"/>
      <c r="H19" s="188"/>
      <c r="I19" s="113" t="s">
        <v>124</v>
      </c>
      <c r="J19" s="183" t="s">
        <v>145</v>
      </c>
      <c r="K19" s="184"/>
      <c r="L19" s="185"/>
      <c r="M19" s="7" t="s">
        <v>119</v>
      </c>
      <c r="O19" s="114" t="s">
        <v>28</v>
      </c>
    </row>
    <row r="20" spans="1:15" ht="30" customHeight="1" thickBot="1">
      <c r="A20" s="194"/>
      <c r="B20" s="195"/>
      <c r="C20" s="199"/>
      <c r="D20" s="171"/>
      <c r="E20" s="4">
        <v>2</v>
      </c>
      <c r="F20" s="186" t="s">
        <v>144</v>
      </c>
      <c r="G20" s="187"/>
      <c r="H20" s="188"/>
      <c r="I20" s="113" t="s">
        <v>124</v>
      </c>
      <c r="J20" s="183" t="s">
        <v>145</v>
      </c>
      <c r="K20" s="184"/>
      <c r="L20" s="185"/>
      <c r="M20" s="7" t="s">
        <v>119</v>
      </c>
      <c r="O20" s="114" t="s">
        <v>3</v>
      </c>
    </row>
    <row r="21" spans="1:15" ht="30" customHeight="1" thickBot="1">
      <c r="A21" s="194"/>
      <c r="B21" s="195"/>
      <c r="C21" s="199"/>
      <c r="D21" s="171"/>
      <c r="E21" s="4"/>
      <c r="F21" s="186"/>
      <c r="G21" s="187"/>
      <c r="H21" s="188"/>
      <c r="I21" s="113"/>
      <c r="J21" s="183"/>
      <c r="K21" s="184"/>
      <c r="L21" s="185"/>
      <c r="M21" s="7"/>
      <c r="O21" s="114" t="s">
        <v>29</v>
      </c>
    </row>
    <row r="22" spans="1:15" ht="30" customHeight="1" thickBot="1">
      <c r="A22" s="196"/>
      <c r="B22" s="197"/>
      <c r="C22" s="200"/>
      <c r="D22" s="173"/>
      <c r="E22" s="4"/>
      <c r="F22" s="186"/>
      <c r="G22" s="187"/>
      <c r="H22" s="188"/>
      <c r="I22" s="113"/>
      <c r="J22" s="183"/>
      <c r="K22" s="184"/>
      <c r="L22" s="185"/>
      <c r="M22" s="7"/>
      <c r="O22" s="114"/>
    </row>
    <row r="23" spans="1:40" ht="13.5" thickBot="1">
      <c r="A23" s="2"/>
      <c r="B23" s="114"/>
      <c r="C23" s="114"/>
      <c r="D23" s="114"/>
      <c r="E23" s="114"/>
      <c r="F23" s="114"/>
      <c r="G23" s="114"/>
      <c r="H23" s="114"/>
      <c r="I23" s="114"/>
      <c r="J23" s="114"/>
      <c r="K23" s="114"/>
      <c r="L23" s="114"/>
      <c r="M23" s="49"/>
      <c r="O23" s="21" t="s">
        <v>70</v>
      </c>
      <c r="AN23" s="1">
        <v>2002</v>
      </c>
    </row>
    <row r="24" spans="1:40" ht="45.75" customHeight="1" thickBot="1">
      <c r="A24" s="6" t="s">
        <v>22</v>
      </c>
      <c r="B24" s="112" t="s">
        <v>6</v>
      </c>
      <c r="C24" s="45" t="s">
        <v>73</v>
      </c>
      <c r="D24" s="112" t="s">
        <v>13</v>
      </c>
      <c r="E24" s="6" t="s">
        <v>23</v>
      </c>
      <c r="F24" s="54">
        <v>1</v>
      </c>
      <c r="G24" s="6" t="s">
        <v>133</v>
      </c>
      <c r="H24" s="50" t="s">
        <v>134</v>
      </c>
      <c r="I24" s="6" t="s">
        <v>104</v>
      </c>
      <c r="J24" s="50" t="s">
        <v>134</v>
      </c>
      <c r="K24" s="6" t="s">
        <v>105</v>
      </c>
      <c r="L24" s="189" t="s">
        <v>134</v>
      </c>
      <c r="M24" s="190"/>
      <c r="O24" s="67" t="s">
        <v>48</v>
      </c>
      <c r="AN24" s="1">
        <f>AN23+1</f>
        <v>2003</v>
      </c>
    </row>
    <row r="25" spans="1:15" ht="16.5" customHeight="1" thickBot="1">
      <c r="A25" s="152" t="s">
        <v>26</v>
      </c>
      <c r="B25" s="178" t="s">
        <v>119</v>
      </c>
      <c r="C25" s="152" t="s">
        <v>75</v>
      </c>
      <c r="D25" s="178" t="s">
        <v>119</v>
      </c>
      <c r="E25" s="152" t="s">
        <v>113</v>
      </c>
      <c r="F25" s="61" t="s">
        <v>116</v>
      </c>
      <c r="G25" s="53">
        <v>2016</v>
      </c>
      <c r="H25" s="53">
        <v>2017</v>
      </c>
      <c r="I25" s="53">
        <v>2018</v>
      </c>
      <c r="J25" s="53">
        <v>2019</v>
      </c>
      <c r="K25" s="53">
        <v>2020</v>
      </c>
      <c r="L25" s="181" t="s">
        <v>135</v>
      </c>
      <c r="M25" s="182"/>
      <c r="O25" s="67" t="s">
        <v>49</v>
      </c>
    </row>
    <row r="26" spans="1:15" ht="30" customHeight="1" thickBot="1">
      <c r="A26" s="153"/>
      <c r="B26" s="179"/>
      <c r="C26" s="153"/>
      <c r="D26" s="179"/>
      <c r="E26" s="180"/>
      <c r="F26" s="56" t="s">
        <v>114</v>
      </c>
      <c r="G26" s="50" t="s">
        <v>134</v>
      </c>
      <c r="H26" s="50" t="s">
        <v>134</v>
      </c>
      <c r="I26" s="50" t="s">
        <v>134</v>
      </c>
      <c r="J26" s="50" t="s">
        <v>134</v>
      </c>
      <c r="K26" s="50" t="s">
        <v>134</v>
      </c>
      <c r="L26" s="50" t="s">
        <v>134</v>
      </c>
      <c r="M26" s="50" t="s">
        <v>134</v>
      </c>
      <c r="O26" s="67" t="s">
        <v>61</v>
      </c>
    </row>
    <row r="27" spans="1:15" ht="30" customHeight="1" thickBot="1">
      <c r="A27" s="66"/>
      <c r="B27" s="63"/>
      <c r="C27" s="62"/>
      <c r="D27" s="62"/>
      <c r="E27" s="153"/>
      <c r="F27" s="64" t="s">
        <v>115</v>
      </c>
      <c r="G27" s="50" t="s">
        <v>134</v>
      </c>
      <c r="H27" s="50" t="s">
        <v>134</v>
      </c>
      <c r="I27" s="50" t="s">
        <v>134</v>
      </c>
      <c r="J27" s="50" t="s">
        <v>134</v>
      </c>
      <c r="K27" s="50" t="s">
        <v>134</v>
      </c>
      <c r="L27" s="50" t="s">
        <v>134</v>
      </c>
      <c r="M27" s="50" t="s">
        <v>134</v>
      </c>
      <c r="O27" s="68" t="s">
        <v>62</v>
      </c>
    </row>
    <row r="28" spans="1:40" ht="13.5" thickBot="1">
      <c r="A28" s="2"/>
      <c r="B28" s="114"/>
      <c r="C28" s="114"/>
      <c r="D28" s="114"/>
      <c r="E28" s="114"/>
      <c r="F28" s="114"/>
      <c r="G28" s="114"/>
      <c r="H28" s="114"/>
      <c r="I28" s="114"/>
      <c r="J28" s="114"/>
      <c r="K28" s="114"/>
      <c r="L28" s="114"/>
      <c r="M28" s="49"/>
      <c r="O28" s="67" t="s">
        <v>50</v>
      </c>
      <c r="AN28" s="1" t="e">
        <f>#REF!+1</f>
        <v>#REF!</v>
      </c>
    </row>
    <row r="29" spans="1:40" ht="24.75" customHeight="1" thickBot="1">
      <c r="A29" s="154" t="s">
        <v>94</v>
      </c>
      <c r="B29" s="155"/>
      <c r="C29" s="156"/>
      <c r="D29" s="165" t="s">
        <v>77</v>
      </c>
      <c r="E29" s="166"/>
      <c r="F29" s="69">
        <v>0.9</v>
      </c>
      <c r="G29" s="31" t="s">
        <v>87</v>
      </c>
      <c r="H29" s="70">
        <v>1</v>
      </c>
      <c r="I29" s="167" t="s">
        <v>88</v>
      </c>
      <c r="J29" s="168"/>
      <c r="K29" s="25"/>
      <c r="L29" s="169"/>
      <c r="M29" s="170"/>
      <c r="O29" s="67" t="s">
        <v>51</v>
      </c>
      <c r="AN29" s="1" t="e">
        <f>AN28+1</f>
        <v>#REF!</v>
      </c>
    </row>
    <row r="30" spans="1:40" ht="24.75" customHeight="1" thickBot="1">
      <c r="A30" s="162"/>
      <c r="B30" s="163"/>
      <c r="C30" s="164"/>
      <c r="D30" s="174" t="s">
        <v>78</v>
      </c>
      <c r="E30" s="175"/>
      <c r="F30" s="94">
        <v>0.7</v>
      </c>
      <c r="G30" s="32" t="s">
        <v>87</v>
      </c>
      <c r="H30" s="95">
        <v>0.899</v>
      </c>
      <c r="I30" s="23"/>
      <c r="J30" s="24"/>
      <c r="K30" s="24"/>
      <c r="L30" s="134"/>
      <c r="M30" s="171"/>
      <c r="O30" s="67" t="s">
        <v>52</v>
      </c>
      <c r="AN30" s="1" t="e">
        <f>#REF!+1</f>
        <v>#REF!</v>
      </c>
    </row>
    <row r="31" spans="1:40" ht="24.75" customHeight="1" thickBot="1">
      <c r="A31" s="157"/>
      <c r="B31" s="158"/>
      <c r="C31" s="159"/>
      <c r="D31" s="176" t="s">
        <v>79</v>
      </c>
      <c r="E31" s="177"/>
      <c r="F31" s="71">
        <v>0</v>
      </c>
      <c r="G31" s="33" t="s">
        <v>87</v>
      </c>
      <c r="H31" s="96">
        <v>0.699</v>
      </c>
      <c r="I31" s="26"/>
      <c r="J31" s="27"/>
      <c r="K31" s="27"/>
      <c r="L31" s="172"/>
      <c r="M31" s="173"/>
      <c r="O31" s="76" t="s">
        <v>136</v>
      </c>
      <c r="AN31" s="1" t="e">
        <f>#REF!+1</f>
        <v>#REF!</v>
      </c>
    </row>
    <row r="32" spans="1:40" ht="13.5" thickBot="1">
      <c r="A32" s="2"/>
      <c r="B32" s="114"/>
      <c r="C32" s="114"/>
      <c r="D32" s="114"/>
      <c r="E32" s="114"/>
      <c r="F32" s="114"/>
      <c r="G32" s="114"/>
      <c r="H32" s="114"/>
      <c r="I32" s="114"/>
      <c r="J32" s="114"/>
      <c r="K32" s="114"/>
      <c r="L32" s="114"/>
      <c r="M32" s="49"/>
      <c r="O32" s="67" t="s">
        <v>64</v>
      </c>
      <c r="AN32" s="1" t="e">
        <f>#REF!+1</f>
        <v>#REF!</v>
      </c>
    </row>
    <row r="33" spans="1:40" ht="13.5" customHeight="1" thickBot="1">
      <c r="A33" s="149" t="s">
        <v>30</v>
      </c>
      <c r="B33" s="150"/>
      <c r="C33" s="150"/>
      <c r="D33" s="150"/>
      <c r="E33" s="150"/>
      <c r="F33" s="150"/>
      <c r="G33" s="150"/>
      <c r="H33" s="150"/>
      <c r="I33" s="150"/>
      <c r="J33" s="150"/>
      <c r="K33" s="150"/>
      <c r="L33" s="150"/>
      <c r="M33" s="151"/>
      <c r="O33" s="67" t="s">
        <v>54</v>
      </c>
      <c r="AN33" s="1" t="e">
        <f>AN32+1</f>
        <v>#REF!</v>
      </c>
    </row>
    <row r="34" spans="1:40" ht="13.5" thickBot="1">
      <c r="A34" s="2"/>
      <c r="B34" s="114"/>
      <c r="C34" s="114"/>
      <c r="D34" s="114"/>
      <c r="E34" s="114"/>
      <c r="F34" s="114"/>
      <c r="G34" s="114"/>
      <c r="H34" s="114"/>
      <c r="I34" s="114"/>
      <c r="J34" s="114"/>
      <c r="K34" s="114"/>
      <c r="L34" s="114"/>
      <c r="M34" s="49"/>
      <c r="O34" s="67" t="s">
        <v>55</v>
      </c>
      <c r="AN34" s="1" t="e">
        <f>AN33+1</f>
        <v>#REF!</v>
      </c>
    </row>
    <row r="35" spans="1:38" ht="71.25" customHeight="1" thickBot="1">
      <c r="A35" s="110"/>
      <c r="B35" s="77" t="s">
        <v>31</v>
      </c>
      <c r="C35" s="78" t="s">
        <v>32</v>
      </c>
      <c r="D35" s="78" t="str">
        <f>F19</f>
        <v>Número de actividades del cronograma del PINAR 2019 ejecutadas</v>
      </c>
      <c r="E35" s="78" t="str">
        <f>F20</f>
        <v>Número de actividades del cronograma del PINAR 2019 programadas</v>
      </c>
      <c r="F35" s="78">
        <f>F21</f>
        <v>0</v>
      </c>
      <c r="G35" s="78">
        <f>F22</f>
        <v>0</v>
      </c>
      <c r="H35" s="79" t="s">
        <v>89</v>
      </c>
      <c r="I35" s="80" t="s">
        <v>93</v>
      </c>
      <c r="J35" s="114"/>
      <c r="K35" s="114"/>
      <c r="L35" s="114"/>
      <c r="M35" s="111"/>
      <c r="O35" s="67" t="s">
        <v>53</v>
      </c>
      <c r="AI35"/>
      <c r="AL35" s="1"/>
    </row>
    <row r="36" spans="1:38" ht="27" customHeight="1">
      <c r="A36" s="110"/>
      <c r="B36" s="40" t="s">
        <v>33</v>
      </c>
      <c r="C36" s="57">
        <v>0.35</v>
      </c>
      <c r="D36" s="41">
        <v>9</v>
      </c>
      <c r="E36" s="41">
        <v>9</v>
      </c>
      <c r="F36" s="42"/>
      <c r="G36" s="43"/>
      <c r="H36" s="44">
        <f>+D36/E36</f>
        <v>1</v>
      </c>
      <c r="I36" s="65">
        <v>0.35</v>
      </c>
      <c r="J36" s="114"/>
      <c r="K36" s="114"/>
      <c r="L36" s="114"/>
      <c r="M36" s="111"/>
      <c r="O36" s="67" t="s">
        <v>65</v>
      </c>
      <c r="AI36"/>
      <c r="AL36" s="1"/>
    </row>
    <row r="37" spans="1:38" ht="27" customHeight="1">
      <c r="A37" s="110"/>
      <c r="B37" s="35" t="s">
        <v>34</v>
      </c>
      <c r="C37" s="58">
        <v>0.19</v>
      </c>
      <c r="D37" s="52">
        <v>5</v>
      </c>
      <c r="E37" s="8">
        <v>5</v>
      </c>
      <c r="F37" s="30"/>
      <c r="G37" s="29"/>
      <c r="H37" s="73">
        <f>+D37/E37</f>
        <v>1</v>
      </c>
      <c r="I37" s="84">
        <f>+I36+C37</f>
        <v>0.54</v>
      </c>
      <c r="J37" s="114"/>
      <c r="K37" s="114"/>
      <c r="L37" s="114"/>
      <c r="M37" s="111"/>
      <c r="O37" s="67" t="s">
        <v>66</v>
      </c>
      <c r="AI37"/>
      <c r="AL37" s="1"/>
    </row>
    <row r="38" spans="1:38" ht="27" customHeight="1">
      <c r="A38" s="110"/>
      <c r="B38" s="35" t="s">
        <v>35</v>
      </c>
      <c r="C38" s="58">
        <v>0.27</v>
      </c>
      <c r="D38" s="72">
        <v>7</v>
      </c>
      <c r="E38" s="8">
        <v>7</v>
      </c>
      <c r="F38" s="30"/>
      <c r="G38" s="29"/>
      <c r="H38" s="73">
        <f>+D38/E38</f>
        <v>1</v>
      </c>
      <c r="I38" s="84">
        <f>+I37+C38</f>
        <v>0.81</v>
      </c>
      <c r="J38" s="114"/>
      <c r="K38" s="114"/>
      <c r="L38" s="114"/>
      <c r="M38" s="111"/>
      <c r="O38" s="21" t="s">
        <v>69</v>
      </c>
      <c r="AI38"/>
      <c r="AL38" s="1"/>
    </row>
    <row r="39" spans="1:38" ht="27" customHeight="1" thickBot="1">
      <c r="A39" s="110"/>
      <c r="B39" s="36" t="s">
        <v>36</v>
      </c>
      <c r="C39" s="97">
        <v>0.19</v>
      </c>
      <c r="D39" s="37">
        <v>5</v>
      </c>
      <c r="E39" s="37">
        <v>5</v>
      </c>
      <c r="F39" s="38"/>
      <c r="G39" s="39"/>
      <c r="H39" s="107">
        <f>+D39/E39</f>
        <v>1</v>
      </c>
      <c r="I39" s="86">
        <f>+I38+C39</f>
        <v>1</v>
      </c>
      <c r="J39" s="114"/>
      <c r="K39" s="114"/>
      <c r="L39" s="114"/>
      <c r="M39" s="111"/>
      <c r="O39" s="9" t="s">
        <v>67</v>
      </c>
      <c r="AI39"/>
      <c r="AL39" s="1"/>
    </row>
    <row r="40" spans="1:16" ht="12.75">
      <c r="A40" s="2"/>
      <c r="B40" s="114"/>
      <c r="C40" s="114"/>
      <c r="D40" s="114"/>
      <c r="E40" s="114"/>
      <c r="F40" s="114"/>
      <c r="G40" s="114"/>
      <c r="H40" s="114"/>
      <c r="I40" s="114"/>
      <c r="J40" s="114"/>
      <c r="K40" s="114"/>
      <c r="L40" s="114"/>
      <c r="M40" s="49"/>
      <c r="N40" s="114"/>
      <c r="O40" s="9" t="s">
        <v>68</v>
      </c>
      <c r="P40" s="114"/>
    </row>
    <row r="41" spans="1:40" ht="12.75">
      <c r="A41" s="2"/>
      <c r="B41" s="114"/>
      <c r="C41" s="114"/>
      <c r="D41" s="114"/>
      <c r="E41" s="114"/>
      <c r="F41" s="114"/>
      <c r="G41" s="114"/>
      <c r="H41" s="114"/>
      <c r="I41" s="114"/>
      <c r="J41" s="114"/>
      <c r="K41" s="114"/>
      <c r="L41" s="114"/>
      <c r="M41" s="49"/>
      <c r="O41" s="9" t="s">
        <v>56</v>
      </c>
      <c r="AN41" s="1" t="e">
        <f>#REF!+1</f>
        <v>#REF!</v>
      </c>
    </row>
    <row r="42" spans="1:15" ht="12.75">
      <c r="A42" s="2"/>
      <c r="B42" s="114"/>
      <c r="C42" s="114"/>
      <c r="D42" s="114"/>
      <c r="E42" s="114"/>
      <c r="F42" s="114"/>
      <c r="G42" s="114"/>
      <c r="H42" s="114"/>
      <c r="I42" s="114"/>
      <c r="J42" s="114"/>
      <c r="K42" s="114"/>
      <c r="L42" s="114"/>
      <c r="M42" s="49"/>
      <c r="O42" s="9" t="s">
        <v>46</v>
      </c>
    </row>
    <row r="43" spans="1:15" ht="12.75">
      <c r="A43" s="2"/>
      <c r="B43" s="114"/>
      <c r="C43" s="114"/>
      <c r="D43" s="114"/>
      <c r="E43" s="114"/>
      <c r="F43" s="114"/>
      <c r="G43" s="114"/>
      <c r="H43" s="114"/>
      <c r="I43" s="114"/>
      <c r="J43" s="114"/>
      <c r="K43" s="114"/>
      <c r="L43" s="114"/>
      <c r="M43" s="49"/>
      <c r="O43" s="114" t="s">
        <v>47</v>
      </c>
    </row>
    <row r="44" spans="1:15" ht="12.75">
      <c r="A44" s="2"/>
      <c r="B44" s="114"/>
      <c r="C44" s="114"/>
      <c r="D44" s="114"/>
      <c r="E44" s="114"/>
      <c r="F44" s="114"/>
      <c r="G44" s="114"/>
      <c r="H44" s="114"/>
      <c r="I44" s="114"/>
      <c r="J44" s="114"/>
      <c r="K44" s="114"/>
      <c r="L44" s="114"/>
      <c r="M44" s="49"/>
      <c r="O44" s="114" t="s">
        <v>81</v>
      </c>
    </row>
    <row r="45" spans="1:15" ht="12.75">
      <c r="A45" s="2"/>
      <c r="B45" s="114"/>
      <c r="C45" s="114"/>
      <c r="D45" s="114"/>
      <c r="E45" s="114"/>
      <c r="F45" s="114"/>
      <c r="G45" s="114"/>
      <c r="H45" s="114"/>
      <c r="I45" s="114"/>
      <c r="J45" s="114"/>
      <c r="K45" s="114"/>
      <c r="L45" s="114"/>
      <c r="M45" s="49"/>
      <c r="O45" s="21" t="s">
        <v>84</v>
      </c>
    </row>
    <row r="46" spans="1:15" ht="12.75">
      <c r="A46" s="2"/>
      <c r="B46" s="114"/>
      <c r="C46" s="114"/>
      <c r="D46" s="114"/>
      <c r="E46" s="114"/>
      <c r="F46" s="114"/>
      <c r="G46" s="114"/>
      <c r="H46" s="114"/>
      <c r="I46" s="114"/>
      <c r="J46" s="114"/>
      <c r="K46" s="114"/>
      <c r="L46" s="114"/>
      <c r="M46" s="49"/>
      <c r="O46" s="114" t="s">
        <v>86</v>
      </c>
    </row>
    <row r="47" spans="1:15" ht="12.75">
      <c r="A47" s="2"/>
      <c r="B47" s="114"/>
      <c r="C47" s="114"/>
      <c r="D47" s="114"/>
      <c r="E47" s="114"/>
      <c r="F47" s="114"/>
      <c r="G47" s="114"/>
      <c r="H47" s="114"/>
      <c r="I47" s="114"/>
      <c r="J47" s="114"/>
      <c r="K47" s="114"/>
      <c r="L47" s="114"/>
      <c r="M47" s="49"/>
      <c r="O47" s="114" t="s">
        <v>95</v>
      </c>
    </row>
    <row r="48" spans="1:15" ht="12.75">
      <c r="A48" s="2"/>
      <c r="B48" s="114"/>
      <c r="C48" s="114"/>
      <c r="D48" s="114"/>
      <c r="E48" s="114"/>
      <c r="F48" s="114"/>
      <c r="G48" s="114"/>
      <c r="H48" s="114"/>
      <c r="I48" s="114"/>
      <c r="J48" s="114"/>
      <c r="K48" s="114"/>
      <c r="L48" s="114"/>
      <c r="M48" s="49"/>
      <c r="O48" s="114" t="s">
        <v>85</v>
      </c>
    </row>
    <row r="49" spans="1:15" ht="12.75">
      <c r="A49" s="2"/>
      <c r="B49" s="114"/>
      <c r="C49" s="114"/>
      <c r="D49" s="114"/>
      <c r="E49" s="114"/>
      <c r="F49" s="114"/>
      <c r="G49" s="114"/>
      <c r="H49" s="114"/>
      <c r="I49" s="114"/>
      <c r="J49" s="114"/>
      <c r="K49" s="114"/>
      <c r="L49" s="114"/>
      <c r="M49" s="49"/>
      <c r="O49" s="114" t="s">
        <v>97</v>
      </c>
    </row>
    <row r="50" spans="1:40" ht="28.5" customHeight="1">
      <c r="A50" s="2"/>
      <c r="B50" s="114"/>
      <c r="C50" s="114"/>
      <c r="D50" s="114"/>
      <c r="E50" s="114"/>
      <c r="F50" s="114"/>
      <c r="G50" s="114"/>
      <c r="H50" s="114"/>
      <c r="I50" s="114"/>
      <c r="J50" s="114"/>
      <c r="K50" s="114"/>
      <c r="L50" s="114"/>
      <c r="M50" s="49"/>
      <c r="O50" s="114" t="s">
        <v>98</v>
      </c>
      <c r="AN50" s="1" t="e">
        <f>AN41+1</f>
        <v>#REF!</v>
      </c>
    </row>
    <row r="51" spans="1:40" ht="19.5" customHeight="1">
      <c r="A51" s="2"/>
      <c r="B51" s="114"/>
      <c r="C51" s="114"/>
      <c r="D51" s="114"/>
      <c r="E51" s="114"/>
      <c r="F51" s="114"/>
      <c r="G51" s="114"/>
      <c r="H51" s="114"/>
      <c r="I51" s="114"/>
      <c r="J51" s="114"/>
      <c r="K51" s="114"/>
      <c r="L51" s="114"/>
      <c r="M51" s="49"/>
      <c r="O51" s="114" t="s">
        <v>99</v>
      </c>
      <c r="AN51" s="1" t="e">
        <f aca="true" t="shared" si="0" ref="AN51:AN69">AN50+1</f>
        <v>#REF!</v>
      </c>
    </row>
    <row r="52" spans="1:40" ht="12.75">
      <c r="A52" s="2"/>
      <c r="B52" s="114"/>
      <c r="C52" s="114"/>
      <c r="D52" s="114"/>
      <c r="E52" s="114"/>
      <c r="F52" s="114"/>
      <c r="G52" s="114"/>
      <c r="H52" s="114"/>
      <c r="I52" s="114"/>
      <c r="J52" s="114"/>
      <c r="K52" s="114"/>
      <c r="L52" s="114"/>
      <c r="M52" s="49"/>
      <c r="O52" s="114" t="s">
        <v>100</v>
      </c>
      <c r="AN52" s="1" t="e">
        <f t="shared" si="0"/>
        <v>#REF!</v>
      </c>
    </row>
    <row r="53" spans="1:40" ht="12.75">
      <c r="A53" s="2"/>
      <c r="B53" s="114"/>
      <c r="C53" s="114"/>
      <c r="D53" s="114"/>
      <c r="E53" s="114"/>
      <c r="F53" s="114"/>
      <c r="G53" s="114"/>
      <c r="H53" s="114"/>
      <c r="I53" s="114"/>
      <c r="J53" s="114"/>
      <c r="K53" s="114"/>
      <c r="L53" s="114"/>
      <c r="M53" s="49"/>
      <c r="O53" s="114" t="s">
        <v>137</v>
      </c>
      <c r="AN53" s="1" t="e">
        <f t="shared" si="0"/>
        <v>#REF!</v>
      </c>
    </row>
    <row r="54" spans="1:40" ht="12.75">
      <c r="A54" s="2"/>
      <c r="B54" s="114"/>
      <c r="C54" s="114"/>
      <c r="D54" s="114"/>
      <c r="E54" s="114"/>
      <c r="F54" s="114"/>
      <c r="G54" s="114"/>
      <c r="H54" s="114"/>
      <c r="I54" s="114"/>
      <c r="J54" s="114"/>
      <c r="K54" s="114"/>
      <c r="L54" s="114"/>
      <c r="M54" s="49"/>
      <c r="O54" s="114" t="s">
        <v>103</v>
      </c>
      <c r="AN54" s="1" t="e">
        <f t="shared" si="0"/>
        <v>#REF!</v>
      </c>
    </row>
    <row r="55" spans="1:40" ht="12.75">
      <c r="A55" s="2"/>
      <c r="B55" s="114"/>
      <c r="C55" s="114"/>
      <c r="D55" s="114"/>
      <c r="E55" s="114"/>
      <c r="F55" s="114"/>
      <c r="G55" s="114"/>
      <c r="H55" s="114"/>
      <c r="I55" s="114"/>
      <c r="J55" s="114"/>
      <c r="K55" s="114"/>
      <c r="L55" s="114"/>
      <c r="M55" s="49"/>
      <c r="O55" s="114" t="s">
        <v>102</v>
      </c>
      <c r="AN55" s="1" t="e">
        <f t="shared" si="0"/>
        <v>#REF!</v>
      </c>
    </row>
    <row r="56" spans="1:40" ht="16.5" customHeight="1" thickBot="1">
      <c r="A56" s="2"/>
      <c r="B56" s="114"/>
      <c r="C56" s="114"/>
      <c r="D56" s="114"/>
      <c r="E56" s="114"/>
      <c r="F56" s="114"/>
      <c r="G56" s="114"/>
      <c r="H56" s="114"/>
      <c r="I56" s="114"/>
      <c r="J56" s="114"/>
      <c r="K56" s="114"/>
      <c r="L56" s="114"/>
      <c r="M56" s="49"/>
      <c r="O56" s="21" t="s">
        <v>107</v>
      </c>
      <c r="AN56" s="1" t="e">
        <f t="shared" si="0"/>
        <v>#REF!</v>
      </c>
    </row>
    <row r="57" spans="1:40" ht="13.5" customHeight="1" thickBot="1">
      <c r="A57" s="149" t="s">
        <v>37</v>
      </c>
      <c r="B57" s="150"/>
      <c r="C57" s="150"/>
      <c r="D57" s="150"/>
      <c r="E57" s="150"/>
      <c r="F57" s="150"/>
      <c r="G57" s="150"/>
      <c r="H57" s="150"/>
      <c r="I57" s="150"/>
      <c r="J57" s="150"/>
      <c r="K57" s="150"/>
      <c r="L57" s="150"/>
      <c r="M57" s="151"/>
      <c r="O57" s="114" t="s">
        <v>109</v>
      </c>
      <c r="AN57" s="1" t="e">
        <f>#REF!+1</f>
        <v>#REF!</v>
      </c>
    </row>
    <row r="58" spans="1:40" ht="13.5" thickBot="1">
      <c r="A58" s="2"/>
      <c r="B58" s="114"/>
      <c r="C58" s="114"/>
      <c r="D58" s="114"/>
      <c r="E58" s="114"/>
      <c r="F58" s="114"/>
      <c r="G58" s="114"/>
      <c r="H58" s="114"/>
      <c r="I58" s="114"/>
      <c r="J58" s="114"/>
      <c r="K58" s="114"/>
      <c r="L58" s="114"/>
      <c r="M58" s="49"/>
      <c r="O58" s="114" t="s">
        <v>110</v>
      </c>
      <c r="AN58" s="1" t="e">
        <f t="shared" si="0"/>
        <v>#REF!</v>
      </c>
    </row>
    <row r="59" spans="1:40" ht="25.5" customHeight="1" thickBot="1">
      <c r="A59" s="152" t="s">
        <v>38</v>
      </c>
      <c r="B59" s="154" t="s">
        <v>39</v>
      </c>
      <c r="C59" s="155"/>
      <c r="D59" s="155"/>
      <c r="E59" s="156"/>
      <c r="F59" s="160" t="s">
        <v>90</v>
      </c>
      <c r="G59" s="161"/>
      <c r="H59" s="154" t="s">
        <v>40</v>
      </c>
      <c r="I59" s="155"/>
      <c r="J59" s="155"/>
      <c r="K59" s="155"/>
      <c r="L59" s="155"/>
      <c r="M59" s="156"/>
      <c r="O59" s="1" t="s">
        <v>121</v>
      </c>
      <c r="AN59" s="1" t="e">
        <f t="shared" si="0"/>
        <v>#REF!</v>
      </c>
    </row>
    <row r="60" spans="1:15" ht="25.5" customHeight="1" thickBot="1">
      <c r="A60" s="153"/>
      <c r="B60" s="157"/>
      <c r="C60" s="158"/>
      <c r="D60" s="158"/>
      <c r="E60" s="159"/>
      <c r="F60" s="6" t="s">
        <v>91</v>
      </c>
      <c r="G60" s="46" t="s">
        <v>92</v>
      </c>
      <c r="H60" s="157"/>
      <c r="I60" s="158"/>
      <c r="J60" s="158"/>
      <c r="K60" s="158"/>
      <c r="L60" s="158"/>
      <c r="M60" s="159"/>
      <c r="O60" s="1" t="s">
        <v>111</v>
      </c>
    </row>
    <row r="61" spans="1:40" ht="102.75" customHeight="1" thickBot="1">
      <c r="A61" s="10" t="s">
        <v>33</v>
      </c>
      <c r="B61" s="146" t="s">
        <v>163</v>
      </c>
      <c r="C61" s="147"/>
      <c r="D61" s="147"/>
      <c r="E61" s="148"/>
      <c r="F61" s="34"/>
      <c r="G61" s="115" t="s">
        <v>157</v>
      </c>
      <c r="H61" s="135"/>
      <c r="I61" s="136"/>
      <c r="J61" s="136"/>
      <c r="K61" s="136"/>
      <c r="L61" s="136"/>
      <c r="M61" s="137"/>
      <c r="AN61" s="1" t="e">
        <f>AN59+1</f>
        <v>#REF!</v>
      </c>
    </row>
    <row r="62" spans="1:40" ht="297" customHeight="1" thickBot="1">
      <c r="A62" s="10" t="s">
        <v>34</v>
      </c>
      <c r="B62" s="146" t="s">
        <v>164</v>
      </c>
      <c r="C62" s="147"/>
      <c r="D62" s="147"/>
      <c r="E62" s="148"/>
      <c r="F62" s="34"/>
      <c r="G62" s="115" t="s">
        <v>157</v>
      </c>
      <c r="H62" s="135"/>
      <c r="I62" s="136"/>
      <c r="J62" s="136"/>
      <c r="K62" s="136"/>
      <c r="L62" s="136"/>
      <c r="M62" s="137"/>
      <c r="AN62" s="1" t="e">
        <f t="shared" si="0"/>
        <v>#REF!</v>
      </c>
    </row>
    <row r="63" spans="1:40" ht="373.5" customHeight="1" thickBot="1">
      <c r="A63" s="10" t="s">
        <v>41</v>
      </c>
      <c r="B63" s="146" t="s">
        <v>167</v>
      </c>
      <c r="C63" s="147"/>
      <c r="D63" s="147"/>
      <c r="E63" s="148"/>
      <c r="F63" s="34"/>
      <c r="G63" s="115" t="s">
        <v>157</v>
      </c>
      <c r="H63" s="135"/>
      <c r="I63" s="136"/>
      <c r="J63" s="136"/>
      <c r="K63" s="136"/>
      <c r="L63" s="136"/>
      <c r="M63" s="137"/>
      <c r="AN63" s="1" t="e">
        <f>#REF!+1</f>
        <v>#REF!</v>
      </c>
    </row>
    <row r="64" spans="1:40" ht="408.75" customHeight="1">
      <c r="A64" s="131" t="s">
        <v>36</v>
      </c>
      <c r="B64" s="140" t="s">
        <v>170</v>
      </c>
      <c r="C64" s="141"/>
      <c r="D64" s="141"/>
      <c r="E64" s="142"/>
      <c r="F64" s="123"/>
      <c r="G64" s="123" t="s">
        <v>157</v>
      </c>
      <c r="H64" s="125"/>
      <c r="I64" s="126"/>
      <c r="J64" s="126"/>
      <c r="K64" s="126"/>
      <c r="L64" s="126"/>
      <c r="M64" s="127"/>
      <c r="AN64" s="1" t="e">
        <f t="shared" si="0"/>
        <v>#REF!</v>
      </c>
    </row>
    <row r="65" spans="1:13" ht="139.5" customHeight="1" thickBot="1">
      <c r="A65" s="132"/>
      <c r="B65" s="143"/>
      <c r="C65" s="144"/>
      <c r="D65" s="144"/>
      <c r="E65" s="145"/>
      <c r="F65" s="124"/>
      <c r="G65" s="124"/>
      <c r="H65" s="128"/>
      <c r="I65" s="129"/>
      <c r="J65" s="129"/>
      <c r="K65" s="129"/>
      <c r="L65" s="129"/>
      <c r="M65" s="130"/>
    </row>
    <row r="66" spans="1:40" ht="50.25" customHeight="1" thickBot="1">
      <c r="A66" s="10" t="s">
        <v>42</v>
      </c>
      <c r="B66" s="138" t="s">
        <v>171</v>
      </c>
      <c r="C66" s="139"/>
      <c r="D66" s="139"/>
      <c r="E66" s="139"/>
      <c r="F66" s="34"/>
      <c r="G66" s="116" t="s">
        <v>157</v>
      </c>
      <c r="H66" s="135"/>
      <c r="I66" s="136"/>
      <c r="J66" s="136"/>
      <c r="K66" s="136"/>
      <c r="L66" s="136"/>
      <c r="M66" s="137"/>
      <c r="AN66" s="1" t="e">
        <f>#REF!+1</f>
        <v>#REF!</v>
      </c>
    </row>
    <row r="67" spans="1:40" ht="24.75" customHeight="1">
      <c r="A67" s="114"/>
      <c r="B67" s="133"/>
      <c r="C67" s="133"/>
      <c r="D67" s="133"/>
      <c r="E67" s="133"/>
      <c r="F67" s="133"/>
      <c r="G67" s="133"/>
      <c r="H67" s="133"/>
      <c r="I67" s="133"/>
      <c r="J67" s="133"/>
      <c r="K67" s="133"/>
      <c r="L67" s="133"/>
      <c r="M67" s="133"/>
      <c r="AN67" s="1" t="e">
        <f t="shared" si="0"/>
        <v>#REF!</v>
      </c>
    </row>
    <row r="68" spans="1:40" ht="24.75" customHeight="1" hidden="1">
      <c r="A68" s="114"/>
      <c r="B68" s="133"/>
      <c r="C68" s="133"/>
      <c r="D68" s="133"/>
      <c r="E68" s="133"/>
      <c r="F68" s="133"/>
      <c r="G68" s="133"/>
      <c r="H68" s="133"/>
      <c r="I68" s="133"/>
      <c r="J68" s="133"/>
      <c r="K68" s="133"/>
      <c r="L68" s="133"/>
      <c r="M68" s="133"/>
      <c r="AN68" s="1" t="e">
        <f t="shared" si="0"/>
        <v>#REF!</v>
      </c>
    </row>
    <row r="69" spans="1:40" ht="24.75" customHeight="1" hidden="1">
      <c r="A69" s="114"/>
      <c r="B69" s="133"/>
      <c r="C69" s="133"/>
      <c r="D69" s="133"/>
      <c r="E69" s="133"/>
      <c r="F69" s="133"/>
      <c r="G69" s="133"/>
      <c r="H69" s="133"/>
      <c r="I69" s="133"/>
      <c r="J69" s="133"/>
      <c r="K69" s="133"/>
      <c r="L69" s="133"/>
      <c r="M69" s="133"/>
      <c r="AN69" s="1" t="e">
        <f t="shared" si="0"/>
        <v>#REF!</v>
      </c>
    </row>
    <row r="70" spans="1:13" ht="24.75" customHeight="1" hidden="1">
      <c r="A70" s="114"/>
      <c r="B70" s="133"/>
      <c r="C70" s="133"/>
      <c r="D70" s="133"/>
      <c r="E70" s="133"/>
      <c r="F70" s="133"/>
      <c r="G70" s="133"/>
      <c r="H70" s="133"/>
      <c r="I70" s="133"/>
      <c r="J70" s="133"/>
      <c r="K70" s="133"/>
      <c r="L70" s="133"/>
      <c r="M70" s="133"/>
    </row>
    <row r="71" spans="1:13" ht="24.75" customHeight="1" hidden="1">
      <c r="A71" s="114"/>
      <c r="B71" s="133"/>
      <c r="C71" s="133"/>
      <c r="D71" s="133"/>
      <c r="E71" s="133"/>
      <c r="F71" s="133"/>
      <c r="G71" s="133"/>
      <c r="H71" s="133"/>
      <c r="I71" s="133"/>
      <c r="J71" s="133"/>
      <c r="K71" s="133"/>
      <c r="L71" s="133"/>
      <c r="M71" s="133"/>
    </row>
    <row r="72" spans="1:13" ht="12.75" hidden="1">
      <c r="A72" s="114"/>
      <c r="B72" s="114"/>
      <c r="C72" s="114"/>
      <c r="D72" s="114"/>
      <c r="E72" s="114"/>
      <c r="F72" s="114"/>
      <c r="G72" s="114"/>
      <c r="H72" s="114"/>
      <c r="I72" s="114"/>
      <c r="J72" s="114"/>
      <c r="K72" s="114"/>
      <c r="L72" s="114"/>
      <c r="M72" s="114"/>
    </row>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spans="2:11" ht="15" hidden="1">
      <c r="B87" s="114"/>
      <c r="C87" s="114"/>
      <c r="D87" s="114"/>
      <c r="E87" s="114"/>
      <c r="F87" s="134"/>
      <c r="G87" s="134"/>
      <c r="H87" s="134"/>
      <c r="I87" s="11" t="s">
        <v>43</v>
      </c>
      <c r="K87" s="12"/>
    </row>
    <row r="88" spans="2:11" ht="15" hidden="1">
      <c r="B88" s="114"/>
      <c r="C88" s="114"/>
      <c r="D88" s="114"/>
      <c r="E88" s="114"/>
      <c r="F88" s="134"/>
      <c r="G88" s="134"/>
      <c r="H88" s="134"/>
      <c r="I88" s="11" t="s">
        <v>44</v>
      </c>
      <c r="K88" s="12"/>
    </row>
    <row r="89" spans="2:11" ht="15" hidden="1">
      <c r="B89" s="114"/>
      <c r="C89" s="114"/>
      <c r="D89" s="114"/>
      <c r="E89" s="114"/>
      <c r="F89" s="134"/>
      <c r="G89" s="134"/>
      <c r="H89" s="134"/>
      <c r="I89" s="11" t="s">
        <v>45</v>
      </c>
      <c r="K89" s="12"/>
    </row>
    <row r="90" spans="2:11" ht="15" hidden="1">
      <c r="B90" s="114"/>
      <c r="C90" s="114"/>
      <c r="D90" s="114"/>
      <c r="E90" s="114"/>
      <c r="F90" s="134"/>
      <c r="G90" s="134"/>
      <c r="H90" s="134"/>
      <c r="K90" s="12"/>
    </row>
    <row r="91" spans="2:11" ht="15" hidden="1">
      <c r="B91" s="114"/>
      <c r="C91" s="114"/>
      <c r="D91" s="114"/>
      <c r="E91" s="114"/>
      <c r="F91" s="134"/>
      <c r="G91" s="134"/>
      <c r="H91" s="134"/>
      <c r="K91" s="12"/>
    </row>
    <row r="92" spans="2:11" ht="15" hidden="1">
      <c r="B92" s="114"/>
      <c r="C92" s="114"/>
      <c r="D92" s="114"/>
      <c r="E92" s="114"/>
      <c r="K92" s="12"/>
    </row>
    <row r="93" spans="2:11" ht="15" hidden="1">
      <c r="B93" s="114"/>
      <c r="C93" s="114"/>
      <c r="D93" s="114"/>
      <c r="E93" s="114"/>
      <c r="K93" s="12"/>
    </row>
    <row r="94" spans="2:11" ht="15" hidden="1">
      <c r="B94" s="114"/>
      <c r="C94" s="114"/>
      <c r="D94" s="114"/>
      <c r="E94" s="114"/>
      <c r="K94" s="12"/>
    </row>
    <row r="95" spans="2:11" ht="15" hidden="1">
      <c r="B95" s="114"/>
      <c r="C95" s="114"/>
      <c r="D95" s="114"/>
      <c r="E95" s="114"/>
      <c r="K95" s="12"/>
    </row>
    <row r="96" spans="2:11" ht="15" hidden="1">
      <c r="B96" s="114"/>
      <c r="C96" s="114"/>
      <c r="D96" s="114"/>
      <c r="E96" s="114"/>
      <c r="K96" s="12"/>
    </row>
    <row r="97" spans="2:11" ht="15" hidden="1">
      <c r="B97" s="114"/>
      <c r="C97" s="114"/>
      <c r="D97" s="114"/>
      <c r="E97" s="114"/>
      <c r="K97" s="12"/>
    </row>
    <row r="98" spans="2:11" ht="15" hidden="1">
      <c r="B98" s="114"/>
      <c r="C98" s="114"/>
      <c r="D98" s="114"/>
      <c r="E98" s="114"/>
      <c r="K98" s="12"/>
    </row>
    <row r="99" spans="2:11" ht="15" hidden="1">
      <c r="B99" s="114"/>
      <c r="C99" s="114"/>
      <c r="D99" s="114"/>
      <c r="E99" s="114"/>
      <c r="K99" s="12"/>
    </row>
    <row r="100" spans="2:11" ht="15" hidden="1">
      <c r="B100" s="114"/>
      <c r="C100" s="114"/>
      <c r="D100" s="114"/>
      <c r="E100" s="114"/>
      <c r="K100" s="12"/>
    </row>
    <row r="101" spans="2:11" ht="15" hidden="1">
      <c r="B101" s="114"/>
      <c r="C101" s="114"/>
      <c r="D101" s="114"/>
      <c r="E101" s="114"/>
      <c r="K101" s="12"/>
    </row>
    <row r="102" spans="2:11" ht="15" hidden="1">
      <c r="B102" s="114"/>
      <c r="C102" s="114"/>
      <c r="D102" s="114"/>
      <c r="E102" s="114"/>
      <c r="K102" s="12"/>
    </row>
    <row r="103" spans="2:11" ht="15" hidden="1">
      <c r="B103" s="114"/>
      <c r="C103" s="114"/>
      <c r="D103" s="114"/>
      <c r="E103" s="114"/>
      <c r="K103" s="12"/>
    </row>
    <row r="104" spans="2:11" ht="15" hidden="1">
      <c r="B104" s="114"/>
      <c r="C104" s="114"/>
      <c r="D104" s="114"/>
      <c r="E104" s="114"/>
      <c r="K104" s="12"/>
    </row>
    <row r="105" spans="2:11" ht="15" hidden="1">
      <c r="B105" s="114"/>
      <c r="C105" s="114"/>
      <c r="D105" s="114"/>
      <c r="E105" s="114"/>
      <c r="K105" s="12"/>
    </row>
    <row r="106" spans="2:11" ht="15" hidden="1">
      <c r="B106" s="114"/>
      <c r="C106" s="114"/>
      <c r="D106" s="114"/>
      <c r="E106" s="114"/>
      <c r="K106" s="12"/>
    </row>
    <row r="107" spans="2:11" ht="15" hidden="1">
      <c r="B107" s="114"/>
      <c r="C107" s="114"/>
      <c r="D107" s="114"/>
      <c r="E107" s="114"/>
      <c r="K107" s="12"/>
    </row>
    <row r="108" spans="2:11" ht="15" hidden="1">
      <c r="B108" s="114"/>
      <c r="C108" s="114"/>
      <c r="D108" s="114"/>
      <c r="E108" s="114"/>
      <c r="K108" s="12"/>
    </row>
    <row r="109" spans="2:11" ht="15" hidden="1">
      <c r="B109" s="114"/>
      <c r="C109" s="114"/>
      <c r="D109" s="114"/>
      <c r="E109" s="114"/>
      <c r="K109" s="12"/>
    </row>
    <row r="110" spans="2:11" ht="15" hidden="1">
      <c r="B110" s="114"/>
      <c r="C110" s="114"/>
      <c r="D110" s="114"/>
      <c r="E110" s="114"/>
      <c r="K110" s="12"/>
    </row>
    <row r="111" spans="2:11" ht="15" hidden="1">
      <c r="B111" s="114"/>
      <c r="C111" s="114"/>
      <c r="D111" s="114"/>
      <c r="E111" s="114"/>
      <c r="K111" s="12"/>
    </row>
    <row r="112" spans="2:11" ht="15" hidden="1">
      <c r="B112" s="114"/>
      <c r="C112" s="114"/>
      <c r="D112" s="114"/>
      <c r="E112" s="114"/>
      <c r="K112" s="12"/>
    </row>
    <row r="113" spans="2:11" ht="15" hidden="1">
      <c r="B113" s="114"/>
      <c r="C113" s="114"/>
      <c r="D113" s="114"/>
      <c r="E113" s="114"/>
      <c r="K113" s="12"/>
    </row>
    <row r="114" spans="2:11" ht="15" hidden="1">
      <c r="B114" s="114"/>
      <c r="C114" s="114"/>
      <c r="D114" s="114"/>
      <c r="E114" s="114"/>
      <c r="K114" s="12"/>
    </row>
    <row r="115" spans="2:11" ht="15" hidden="1">
      <c r="B115" s="114"/>
      <c r="C115" s="114"/>
      <c r="D115" s="114"/>
      <c r="E115" s="114"/>
      <c r="K115" s="12"/>
    </row>
    <row r="116" spans="2:11" ht="15" hidden="1">
      <c r="B116" s="114"/>
      <c r="C116" s="114"/>
      <c r="D116" s="114"/>
      <c r="E116" s="114"/>
      <c r="K116" s="12"/>
    </row>
    <row r="117" spans="2:11" ht="15" hidden="1">
      <c r="B117" s="114"/>
      <c r="C117" s="114"/>
      <c r="D117" s="114"/>
      <c r="E117" s="114"/>
      <c r="K117" s="12"/>
    </row>
    <row r="118" spans="2:11" ht="15" hidden="1">
      <c r="B118" s="114"/>
      <c r="C118" s="114"/>
      <c r="D118" s="114"/>
      <c r="E118" s="114"/>
      <c r="K118" s="12"/>
    </row>
    <row r="119" spans="2:11" ht="15" hidden="1">
      <c r="B119" s="114"/>
      <c r="C119" s="114"/>
      <c r="D119" s="114"/>
      <c r="E119" s="114"/>
      <c r="K119" s="12"/>
    </row>
    <row r="120" spans="2:11" ht="15" hidden="1">
      <c r="B120" s="114"/>
      <c r="C120" s="114"/>
      <c r="D120" s="114"/>
      <c r="E120" s="114"/>
      <c r="K120" s="12"/>
    </row>
    <row r="121" spans="2:11" ht="15" hidden="1">
      <c r="B121" s="114"/>
      <c r="C121" s="114"/>
      <c r="D121" s="114"/>
      <c r="E121" s="114"/>
      <c r="K121" s="12"/>
    </row>
    <row r="122" spans="2:11" ht="15" hidden="1">
      <c r="B122" s="114"/>
      <c r="C122" s="114"/>
      <c r="D122" s="114"/>
      <c r="E122" s="114"/>
      <c r="K122" s="12"/>
    </row>
    <row r="123" spans="2:11" ht="15" hidden="1">
      <c r="B123" s="114"/>
      <c r="C123" s="114"/>
      <c r="D123" s="114"/>
      <c r="E123" s="114"/>
      <c r="K123" s="12"/>
    </row>
    <row r="124" spans="2:11" ht="15" hidden="1">
      <c r="B124" s="114"/>
      <c r="C124" s="114"/>
      <c r="D124" s="114"/>
      <c r="E124" s="114"/>
      <c r="K124" s="12"/>
    </row>
    <row r="125" spans="2:5" ht="12.75" hidden="1">
      <c r="B125" s="114"/>
      <c r="C125" s="114"/>
      <c r="D125" s="114"/>
      <c r="E125" s="114"/>
    </row>
    <row r="126" spans="2:5" ht="12.75" hidden="1">
      <c r="B126" s="114"/>
      <c r="C126" s="114"/>
      <c r="D126" s="114"/>
      <c r="E126" s="114"/>
    </row>
    <row r="127" spans="2:5" ht="12.75" hidden="1">
      <c r="B127" s="114"/>
      <c r="C127" s="114"/>
      <c r="D127" s="114"/>
      <c r="E127" s="114"/>
    </row>
    <row r="128" spans="2:5" ht="12.75" hidden="1">
      <c r="B128" s="114"/>
      <c r="C128" s="114"/>
      <c r="D128" s="114"/>
      <c r="E128" s="114"/>
    </row>
    <row r="129" spans="2:5" ht="12.75" hidden="1">
      <c r="B129" s="114"/>
      <c r="C129" s="114"/>
      <c r="D129" s="114"/>
      <c r="E129" s="114"/>
    </row>
    <row r="130" spans="2:5" ht="12.75" hidden="1">
      <c r="B130" s="114"/>
      <c r="C130" s="114"/>
      <c r="D130" s="114"/>
      <c r="E130" s="114"/>
    </row>
    <row r="131" spans="2:5" ht="12.75" hidden="1">
      <c r="B131" s="114"/>
      <c r="C131" s="114"/>
      <c r="D131" s="114"/>
      <c r="E131" s="114"/>
    </row>
    <row r="132" spans="2:5" ht="12.75" hidden="1">
      <c r="B132" s="114"/>
      <c r="C132" s="114"/>
      <c r="D132" s="114"/>
      <c r="E132" s="114"/>
    </row>
    <row r="133" spans="2:5" ht="12.75" hidden="1">
      <c r="B133" s="114"/>
      <c r="C133" s="114"/>
      <c r="D133" s="114"/>
      <c r="E133" s="114"/>
    </row>
    <row r="134" spans="2:5" ht="12.75" hidden="1">
      <c r="B134" s="114"/>
      <c r="C134" s="114"/>
      <c r="D134" s="114"/>
      <c r="E134" s="114"/>
    </row>
    <row r="135" spans="2:5" ht="12.75" hidden="1">
      <c r="B135" s="114"/>
      <c r="C135" s="114"/>
      <c r="D135" s="114"/>
      <c r="E135" s="114"/>
    </row>
    <row r="136" spans="2:5" ht="12.75" hidden="1">
      <c r="B136" s="114"/>
      <c r="C136" s="114"/>
      <c r="D136" s="114"/>
      <c r="E136" s="114"/>
    </row>
    <row r="137" spans="2:5" ht="12.75" hidden="1">
      <c r="B137" s="114"/>
      <c r="C137" s="114"/>
      <c r="D137" s="114"/>
      <c r="E137" s="114"/>
    </row>
    <row r="138" spans="2:5" ht="12.75" hidden="1">
      <c r="B138" s="114"/>
      <c r="C138" s="114"/>
      <c r="D138" s="114"/>
      <c r="E138" s="114"/>
    </row>
    <row r="139" spans="2:5" ht="12.75" hidden="1">
      <c r="B139" s="114"/>
      <c r="C139" s="114"/>
      <c r="D139" s="114"/>
      <c r="E139" s="114"/>
    </row>
    <row r="140" spans="2:5" ht="12.75" hidden="1">
      <c r="B140" s="114"/>
      <c r="C140" s="114"/>
      <c r="D140" s="114"/>
      <c r="E140" s="114"/>
    </row>
    <row r="141" spans="2:5" ht="12.75" hidden="1">
      <c r="B141" s="114"/>
      <c r="C141" s="114"/>
      <c r="D141" s="114"/>
      <c r="E141" s="114"/>
    </row>
    <row r="142" spans="2:5" ht="12.75" hidden="1">
      <c r="B142" s="114"/>
      <c r="C142" s="114"/>
      <c r="D142" s="114"/>
      <c r="E142" s="114"/>
    </row>
    <row r="143" spans="2:5" ht="12.75" hidden="1">
      <c r="B143" s="114"/>
      <c r="C143" s="114"/>
      <c r="D143" s="114"/>
      <c r="E143" s="114"/>
    </row>
    <row r="144" spans="2:5" ht="12.75" hidden="1">
      <c r="B144" s="114"/>
      <c r="C144" s="114"/>
      <c r="D144" s="114"/>
      <c r="E144" s="114"/>
    </row>
    <row r="145" spans="2:5" ht="12.75" hidden="1">
      <c r="B145" s="114"/>
      <c r="C145" s="114"/>
      <c r="D145" s="114"/>
      <c r="E145" s="114"/>
    </row>
    <row r="146" spans="2:5" ht="12.75" hidden="1">
      <c r="B146" s="114"/>
      <c r="C146" s="114"/>
      <c r="D146" s="114"/>
      <c r="E146" s="114"/>
    </row>
    <row r="147" spans="2:5" ht="12.75" hidden="1">
      <c r="B147" s="114"/>
      <c r="C147" s="114"/>
      <c r="D147" s="114"/>
      <c r="E147" s="114"/>
    </row>
    <row r="148" spans="2:5" ht="12.75" hidden="1">
      <c r="B148" s="114"/>
      <c r="C148" s="114"/>
      <c r="D148" s="114"/>
      <c r="E148" s="114"/>
    </row>
    <row r="149" spans="2:5" ht="12.75" hidden="1">
      <c r="B149" s="114"/>
      <c r="C149" s="114"/>
      <c r="D149" s="114"/>
      <c r="E149" s="114"/>
    </row>
    <row r="150" spans="2:5" ht="12.75" hidden="1">
      <c r="B150" s="114"/>
      <c r="C150" s="114"/>
      <c r="D150" s="114"/>
      <c r="E150" s="114"/>
    </row>
    <row r="151" ht="12.75"/>
    <row r="152" ht="12.75"/>
    <row r="153" ht="12.75"/>
    <row r="154" ht="12.75"/>
    <row r="155" ht="12.75"/>
    <row r="156" ht="12.75"/>
    <row r="157" ht="12.75"/>
    <row r="158" ht="12.75"/>
    <row r="159" ht="12.75"/>
    <row r="160" ht="12.75"/>
    <row r="161" ht="12.75" customHeight="1"/>
    <row r="162" ht="12.75" customHeight="1"/>
    <row r="163" ht="12.75" customHeight="1"/>
    <row r="164" ht="12.75" customHeight="1"/>
    <row r="165" ht="12.75" customHeight="1"/>
    <row r="166" ht="12.75" customHeight="1"/>
    <row r="167" ht="12.75" customHeight="1"/>
    <row r="168" ht="12.75" customHeight="1"/>
  </sheetData>
  <sheetProtection/>
  <mergeCells count="85">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A29:C31"/>
    <mergeCell ref="D29:E29"/>
    <mergeCell ref="I29:J29"/>
    <mergeCell ref="L29:M31"/>
    <mergeCell ref="D30:E30"/>
    <mergeCell ref="D31:E31"/>
    <mergeCell ref="A33:M33"/>
    <mergeCell ref="A57:M57"/>
    <mergeCell ref="A59:A60"/>
    <mergeCell ref="B59:E60"/>
    <mergeCell ref="F59:G59"/>
    <mergeCell ref="H59:M60"/>
    <mergeCell ref="B64:E65"/>
    <mergeCell ref="F64:F65"/>
    <mergeCell ref="B61:E61"/>
    <mergeCell ref="H61:M61"/>
    <mergeCell ref="B62:E62"/>
    <mergeCell ref="H62:M62"/>
    <mergeCell ref="B63:E63"/>
    <mergeCell ref="H63:M63"/>
    <mergeCell ref="F89:H89"/>
    <mergeCell ref="F90:H91"/>
    <mergeCell ref="B68:I68"/>
    <mergeCell ref="J68:M68"/>
    <mergeCell ref="B69:I69"/>
    <mergeCell ref="J69:M69"/>
    <mergeCell ref="B70:I70"/>
    <mergeCell ref="J70:M70"/>
    <mergeCell ref="G64:G65"/>
    <mergeCell ref="H64:M65"/>
    <mergeCell ref="A64:A65"/>
    <mergeCell ref="B71:I71"/>
    <mergeCell ref="J71:M71"/>
    <mergeCell ref="F87:H88"/>
    <mergeCell ref="H66:M66"/>
    <mergeCell ref="B67:I67"/>
    <mergeCell ref="J67:M67"/>
    <mergeCell ref="B66:E66"/>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2.xml><?xml version="1.0" encoding="utf-8"?>
<worksheet xmlns="http://schemas.openxmlformats.org/spreadsheetml/2006/main" xmlns:r="http://schemas.openxmlformats.org/officeDocument/2006/relationships">
  <sheetPr>
    <tabColor theme="0"/>
  </sheetPr>
  <dimension ref="A1:AN149"/>
  <sheetViews>
    <sheetView showGridLines="0" tabSelected="1" view="pageBreakPreview" zoomScale="80" zoomScaleNormal="80" zoomScaleSheetLayoutView="80" zoomScalePageLayoutView="0" workbookViewId="0" topLeftCell="A46">
      <selection activeCell="B157" sqref="B157"/>
    </sheetView>
  </sheetViews>
  <sheetFormatPr defaultColWidth="11.421875" defaultRowHeight="12.75" customHeight="1" zeroHeight="1"/>
  <cols>
    <col min="1" max="1" width="17.421875" style="1" customWidth="1"/>
    <col min="2" max="2" width="20.28125" style="1" customWidth="1"/>
    <col min="3" max="3" width="16.28125" style="1" customWidth="1"/>
    <col min="4" max="4" width="20.710937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13"/>
      <c r="B1" s="213"/>
      <c r="C1" s="214" t="s">
        <v>58</v>
      </c>
      <c r="D1" s="214"/>
      <c r="E1" s="214"/>
      <c r="F1" s="214"/>
      <c r="G1" s="214"/>
      <c r="H1" s="214"/>
      <c r="I1" s="214"/>
      <c r="J1" s="214"/>
      <c r="K1" s="215" t="s">
        <v>59</v>
      </c>
      <c r="L1" s="215"/>
      <c r="M1" s="215"/>
    </row>
    <row r="2" spans="1:15" ht="25.5" customHeight="1" thickBot="1">
      <c r="A2" s="213"/>
      <c r="B2" s="213"/>
      <c r="C2" s="214"/>
      <c r="D2" s="214"/>
      <c r="E2" s="214"/>
      <c r="F2" s="214"/>
      <c r="G2" s="214"/>
      <c r="H2" s="214"/>
      <c r="I2" s="214"/>
      <c r="J2" s="214"/>
      <c r="K2" s="216" t="s">
        <v>117</v>
      </c>
      <c r="L2" s="216"/>
      <c r="M2" s="216"/>
      <c r="O2" s="21" t="s">
        <v>71</v>
      </c>
    </row>
    <row r="3" spans="1:15" ht="25.5" customHeight="1" thickBot="1">
      <c r="A3" s="213"/>
      <c r="B3" s="213"/>
      <c r="C3" s="214"/>
      <c r="D3" s="214"/>
      <c r="E3" s="214"/>
      <c r="F3" s="214"/>
      <c r="G3" s="214"/>
      <c r="H3" s="214"/>
      <c r="I3" s="214"/>
      <c r="J3" s="214"/>
      <c r="K3" s="216" t="s">
        <v>118</v>
      </c>
      <c r="L3" s="216"/>
      <c r="M3" s="216"/>
      <c r="O3" s="102" t="s">
        <v>6</v>
      </c>
    </row>
    <row r="4" spans="1:15" ht="14.25" customHeight="1" thickBot="1">
      <c r="A4" s="13"/>
      <c r="B4" s="14"/>
      <c r="C4" s="15"/>
      <c r="D4" s="15"/>
      <c r="E4" s="15"/>
      <c r="F4" s="15"/>
      <c r="G4" s="15"/>
      <c r="H4" s="15"/>
      <c r="I4" s="15"/>
      <c r="J4" s="15"/>
      <c r="K4" s="16"/>
      <c r="L4" s="16"/>
      <c r="M4" s="17"/>
      <c r="O4" s="102" t="s">
        <v>8</v>
      </c>
    </row>
    <row r="5" spans="1:15" ht="13.5" thickBot="1">
      <c r="A5" s="149" t="s">
        <v>60</v>
      </c>
      <c r="B5" s="150"/>
      <c r="C5" s="150"/>
      <c r="D5" s="150"/>
      <c r="E5" s="150"/>
      <c r="F5" s="150"/>
      <c r="G5" s="150"/>
      <c r="H5" s="150"/>
      <c r="I5" s="150"/>
      <c r="J5" s="150"/>
      <c r="K5" s="150"/>
      <c r="L5" s="150"/>
      <c r="M5" s="151"/>
      <c r="O5" s="102" t="s">
        <v>10</v>
      </c>
    </row>
    <row r="6" spans="1:15" ht="13.5" thickBot="1">
      <c r="A6" s="47"/>
      <c r="B6" s="5"/>
      <c r="C6" s="5"/>
      <c r="D6" s="5"/>
      <c r="E6" s="5"/>
      <c r="F6" s="5"/>
      <c r="G6" s="5"/>
      <c r="H6" s="5"/>
      <c r="I6" s="5"/>
      <c r="J6" s="5"/>
      <c r="K6" s="5"/>
      <c r="L6" s="5"/>
      <c r="M6" s="48"/>
      <c r="O6" s="21" t="s">
        <v>72</v>
      </c>
    </row>
    <row r="7" spans="1:15" ht="30" customHeight="1" thickBot="1">
      <c r="A7" s="160" t="s">
        <v>1</v>
      </c>
      <c r="B7" s="161"/>
      <c r="C7" s="201" t="s">
        <v>50</v>
      </c>
      <c r="D7" s="202"/>
      <c r="E7" s="202"/>
      <c r="F7" s="202"/>
      <c r="G7" s="202"/>
      <c r="H7" s="203"/>
      <c r="I7" s="160" t="s">
        <v>2</v>
      </c>
      <c r="J7" s="191"/>
      <c r="K7" s="161"/>
      <c r="L7" s="211" t="s">
        <v>3</v>
      </c>
      <c r="M7" s="212"/>
      <c r="O7" s="102" t="s">
        <v>13</v>
      </c>
    </row>
    <row r="8" spans="1:15" ht="30" customHeight="1" thickBot="1">
      <c r="A8" s="160" t="s">
        <v>4</v>
      </c>
      <c r="B8" s="161"/>
      <c r="C8" s="201" t="s">
        <v>125</v>
      </c>
      <c r="D8" s="202"/>
      <c r="E8" s="202"/>
      <c r="F8" s="202"/>
      <c r="G8" s="202"/>
      <c r="H8" s="202"/>
      <c r="I8" s="202"/>
      <c r="J8" s="202"/>
      <c r="K8" s="202"/>
      <c r="L8" s="202"/>
      <c r="M8" s="203"/>
      <c r="O8" s="102" t="s">
        <v>18</v>
      </c>
    </row>
    <row r="9" spans="1:16" ht="30" customHeight="1" thickBot="1">
      <c r="A9" s="160" t="s">
        <v>5</v>
      </c>
      <c r="B9" s="161"/>
      <c r="C9" s="204" t="s">
        <v>68</v>
      </c>
      <c r="D9" s="205"/>
      <c r="E9" s="205"/>
      <c r="F9" s="205"/>
      <c r="G9" s="205"/>
      <c r="H9" s="205"/>
      <c r="I9" s="205"/>
      <c r="J9" s="205"/>
      <c r="K9" s="205"/>
      <c r="L9" s="205"/>
      <c r="M9" s="206"/>
      <c r="O9" s="102" t="s">
        <v>20</v>
      </c>
      <c r="P9" s="18"/>
    </row>
    <row r="10" spans="1:15" ht="13.5" thickBot="1">
      <c r="A10" s="2"/>
      <c r="B10" s="102"/>
      <c r="C10" s="102"/>
      <c r="D10" s="102"/>
      <c r="E10" s="102"/>
      <c r="F10" s="102"/>
      <c r="G10" s="102"/>
      <c r="H10" s="102"/>
      <c r="I10" s="102"/>
      <c r="J10" s="102"/>
      <c r="K10" s="102"/>
      <c r="L10" s="102"/>
      <c r="M10" s="49"/>
      <c r="O10" s="21" t="s">
        <v>74</v>
      </c>
    </row>
    <row r="11" spans="1:15" ht="41.25" customHeight="1" thickBot="1">
      <c r="A11" s="160" t="s">
        <v>7</v>
      </c>
      <c r="B11" s="161"/>
      <c r="C11" s="207" t="s">
        <v>126</v>
      </c>
      <c r="D11" s="208"/>
      <c r="E11" s="208"/>
      <c r="F11" s="208"/>
      <c r="G11" s="208"/>
      <c r="H11" s="208"/>
      <c r="I11" s="208"/>
      <c r="J11" s="208"/>
      <c r="K11" s="28" t="s">
        <v>82</v>
      </c>
      <c r="L11" s="209" t="s">
        <v>138</v>
      </c>
      <c r="M11" s="210"/>
      <c r="O11" s="102" t="s">
        <v>21</v>
      </c>
    </row>
    <row r="12" spans="1:15" ht="36" customHeight="1" thickBot="1">
      <c r="A12" s="160" t="s">
        <v>9</v>
      </c>
      <c r="B12" s="161"/>
      <c r="C12" s="201" t="s">
        <v>159</v>
      </c>
      <c r="D12" s="202"/>
      <c r="E12" s="202"/>
      <c r="F12" s="202"/>
      <c r="G12" s="202"/>
      <c r="H12" s="202"/>
      <c r="I12" s="202"/>
      <c r="J12" s="202"/>
      <c r="K12" s="202"/>
      <c r="L12" s="202"/>
      <c r="M12" s="203"/>
      <c r="O12" s="102" t="s">
        <v>0</v>
      </c>
    </row>
    <row r="13" spans="1:15" ht="71.25" customHeight="1" thickBot="1">
      <c r="A13" s="160" t="s">
        <v>96</v>
      </c>
      <c r="B13" s="161"/>
      <c r="C13" s="201" t="s">
        <v>160</v>
      </c>
      <c r="D13" s="202"/>
      <c r="E13" s="202"/>
      <c r="F13" s="202"/>
      <c r="G13" s="202"/>
      <c r="H13" s="202"/>
      <c r="I13" s="202"/>
      <c r="J13" s="202"/>
      <c r="K13" s="202"/>
      <c r="L13" s="202"/>
      <c r="M13" s="203"/>
      <c r="O13" s="1" t="s">
        <v>119</v>
      </c>
    </row>
    <row r="14" spans="1:15" ht="30" customHeight="1" thickBot="1">
      <c r="A14" s="160" t="s">
        <v>106</v>
      </c>
      <c r="B14" s="161"/>
      <c r="C14" s="201" t="s">
        <v>111</v>
      </c>
      <c r="D14" s="202"/>
      <c r="E14" s="202"/>
      <c r="F14" s="202"/>
      <c r="G14" s="202"/>
      <c r="H14" s="202"/>
      <c r="I14" s="202"/>
      <c r="J14" s="202"/>
      <c r="K14" s="202"/>
      <c r="L14" s="202"/>
      <c r="M14" s="203"/>
      <c r="O14" s="1" t="s">
        <v>120</v>
      </c>
    </row>
    <row r="15" spans="1:15" ht="30" customHeight="1" thickBot="1">
      <c r="A15" s="160" t="s">
        <v>112</v>
      </c>
      <c r="B15" s="161"/>
      <c r="C15" s="211" t="s">
        <v>127</v>
      </c>
      <c r="D15" s="232"/>
      <c r="E15" s="232"/>
      <c r="F15" s="232"/>
      <c r="G15" s="232"/>
      <c r="H15" s="232"/>
      <c r="I15" s="232"/>
      <c r="J15" s="232"/>
      <c r="K15" s="232"/>
      <c r="L15" s="232"/>
      <c r="M15" s="212"/>
      <c r="O15" s="102" t="s">
        <v>24</v>
      </c>
    </row>
    <row r="16" spans="1:15" ht="13.5" thickBot="1">
      <c r="A16" s="2"/>
      <c r="B16" s="102"/>
      <c r="C16" s="102"/>
      <c r="D16" s="102"/>
      <c r="E16" s="102"/>
      <c r="F16" s="102"/>
      <c r="G16" s="102"/>
      <c r="H16" s="102"/>
      <c r="I16" s="102"/>
      <c r="J16" s="102"/>
      <c r="K16" s="102"/>
      <c r="L16" s="102"/>
      <c r="M16" s="49"/>
      <c r="O16" s="102" t="s">
        <v>25</v>
      </c>
    </row>
    <row r="17" spans="1:15" ht="17.25" customHeight="1" thickBot="1">
      <c r="A17" s="154" t="s">
        <v>11</v>
      </c>
      <c r="B17" s="156"/>
      <c r="C17" s="154" t="s">
        <v>76</v>
      </c>
      <c r="D17" s="156"/>
      <c r="E17" s="154" t="s">
        <v>12</v>
      </c>
      <c r="F17" s="155"/>
      <c r="G17" s="155"/>
      <c r="H17" s="155"/>
      <c r="I17" s="155"/>
      <c r="J17" s="155"/>
      <c r="K17" s="155"/>
      <c r="L17" s="155"/>
      <c r="M17" s="156"/>
      <c r="O17" s="21" t="s">
        <v>83</v>
      </c>
    </row>
    <row r="18" spans="1:15" ht="53.25" customHeight="1" thickBot="1">
      <c r="A18" s="157"/>
      <c r="B18" s="159"/>
      <c r="C18" s="157"/>
      <c r="D18" s="159"/>
      <c r="E18" s="6" t="s">
        <v>14</v>
      </c>
      <c r="F18" s="160" t="s">
        <v>15</v>
      </c>
      <c r="G18" s="191"/>
      <c r="H18" s="161"/>
      <c r="I18" s="46" t="s">
        <v>16</v>
      </c>
      <c r="J18" s="160" t="s">
        <v>128</v>
      </c>
      <c r="K18" s="191"/>
      <c r="L18" s="161"/>
      <c r="M18" s="6" t="s">
        <v>17</v>
      </c>
      <c r="O18" s="102" t="s">
        <v>27</v>
      </c>
    </row>
    <row r="19" spans="1:15" ht="65.25" customHeight="1" thickBot="1">
      <c r="A19" s="192" t="s">
        <v>129</v>
      </c>
      <c r="B19" s="193"/>
      <c r="C19" s="198" t="s">
        <v>85</v>
      </c>
      <c r="D19" s="170"/>
      <c r="E19" s="4">
        <v>1</v>
      </c>
      <c r="F19" s="186" t="s">
        <v>130</v>
      </c>
      <c r="G19" s="187"/>
      <c r="H19" s="188"/>
      <c r="I19" s="101" t="s">
        <v>131</v>
      </c>
      <c r="J19" s="183" t="s">
        <v>147</v>
      </c>
      <c r="K19" s="184"/>
      <c r="L19" s="185"/>
      <c r="M19" s="7" t="s">
        <v>119</v>
      </c>
      <c r="O19" s="102" t="s">
        <v>28</v>
      </c>
    </row>
    <row r="20" spans="1:15" ht="39" customHeight="1" thickBot="1">
      <c r="A20" s="194"/>
      <c r="B20" s="195"/>
      <c r="C20" s="199"/>
      <c r="D20" s="171"/>
      <c r="E20" s="4">
        <v>2</v>
      </c>
      <c r="F20" s="186" t="s">
        <v>132</v>
      </c>
      <c r="G20" s="187"/>
      <c r="H20" s="188"/>
      <c r="I20" s="101" t="s">
        <v>131</v>
      </c>
      <c r="J20" s="183" t="s">
        <v>147</v>
      </c>
      <c r="K20" s="184"/>
      <c r="L20" s="185"/>
      <c r="M20" s="7" t="s">
        <v>119</v>
      </c>
      <c r="O20" s="102" t="s">
        <v>3</v>
      </c>
    </row>
    <row r="21" spans="1:15" ht="30" customHeight="1" thickBot="1">
      <c r="A21" s="194"/>
      <c r="B21" s="195"/>
      <c r="C21" s="199"/>
      <c r="D21" s="171"/>
      <c r="E21" s="4"/>
      <c r="F21" s="186"/>
      <c r="G21" s="187"/>
      <c r="H21" s="188"/>
      <c r="I21" s="101"/>
      <c r="J21" s="183"/>
      <c r="K21" s="184"/>
      <c r="L21" s="185"/>
      <c r="M21" s="7"/>
      <c r="O21" s="102" t="s">
        <v>29</v>
      </c>
    </row>
    <row r="22" spans="1:15" ht="33" customHeight="1" thickBot="1">
      <c r="A22" s="196"/>
      <c r="B22" s="197"/>
      <c r="C22" s="200"/>
      <c r="D22" s="173"/>
      <c r="E22" s="4"/>
      <c r="F22" s="186"/>
      <c r="G22" s="187"/>
      <c r="H22" s="188"/>
      <c r="I22" s="101"/>
      <c r="J22" s="183"/>
      <c r="K22" s="184"/>
      <c r="L22" s="185"/>
      <c r="M22" s="7"/>
      <c r="O22" s="102"/>
    </row>
    <row r="23" spans="1:40" ht="13.5" thickBot="1">
      <c r="A23" s="2"/>
      <c r="B23" s="102"/>
      <c r="C23" s="102"/>
      <c r="D23" s="102"/>
      <c r="E23" s="102"/>
      <c r="F23" s="102"/>
      <c r="G23" s="102"/>
      <c r="H23" s="102"/>
      <c r="I23" s="102"/>
      <c r="J23" s="102"/>
      <c r="K23" s="102"/>
      <c r="L23" s="102"/>
      <c r="M23" s="49"/>
      <c r="O23" s="21" t="s">
        <v>70</v>
      </c>
      <c r="AN23" s="1">
        <v>2002</v>
      </c>
    </row>
    <row r="24" spans="1:40" ht="45.75" customHeight="1" thickBot="1">
      <c r="A24" s="6" t="s">
        <v>22</v>
      </c>
      <c r="B24" s="100" t="s">
        <v>8</v>
      </c>
      <c r="C24" s="45" t="s">
        <v>73</v>
      </c>
      <c r="D24" s="100" t="s">
        <v>20</v>
      </c>
      <c r="E24" s="6" t="s">
        <v>23</v>
      </c>
      <c r="F24" s="54">
        <v>0</v>
      </c>
      <c r="G24" s="6" t="s">
        <v>133</v>
      </c>
      <c r="H24" s="50" t="s">
        <v>134</v>
      </c>
      <c r="I24" s="6" t="s">
        <v>104</v>
      </c>
      <c r="J24" s="74"/>
      <c r="K24" s="6" t="s">
        <v>105</v>
      </c>
      <c r="L24" s="189"/>
      <c r="M24" s="190"/>
      <c r="O24" s="67" t="s">
        <v>48</v>
      </c>
      <c r="AN24" s="1">
        <f>AN23+1</f>
        <v>2003</v>
      </c>
    </row>
    <row r="25" spans="1:15" ht="16.5" customHeight="1" thickBot="1">
      <c r="A25" s="152" t="s">
        <v>26</v>
      </c>
      <c r="B25" s="178" t="s">
        <v>119</v>
      </c>
      <c r="C25" s="152" t="s">
        <v>75</v>
      </c>
      <c r="D25" s="178" t="s">
        <v>119</v>
      </c>
      <c r="E25" s="152" t="s">
        <v>113</v>
      </c>
      <c r="F25" s="61" t="s">
        <v>116</v>
      </c>
      <c r="G25" s="53">
        <v>2016</v>
      </c>
      <c r="H25" s="53">
        <v>2017</v>
      </c>
      <c r="I25" s="53">
        <v>2018</v>
      </c>
      <c r="J25" s="53">
        <v>2019</v>
      </c>
      <c r="K25" s="53">
        <v>2020</v>
      </c>
      <c r="L25" s="181" t="s">
        <v>135</v>
      </c>
      <c r="M25" s="182"/>
      <c r="O25" s="67" t="s">
        <v>49</v>
      </c>
    </row>
    <row r="26" spans="1:15" ht="30" customHeight="1" thickBot="1">
      <c r="A26" s="153"/>
      <c r="B26" s="179"/>
      <c r="C26" s="153"/>
      <c r="D26" s="179"/>
      <c r="E26" s="180"/>
      <c r="F26" s="56" t="s">
        <v>114</v>
      </c>
      <c r="G26" s="60"/>
      <c r="H26" s="50"/>
      <c r="I26" s="55"/>
      <c r="J26" s="50"/>
      <c r="K26" s="55"/>
      <c r="L26" s="189"/>
      <c r="M26" s="190"/>
      <c r="O26" s="67" t="s">
        <v>61</v>
      </c>
    </row>
    <row r="27" spans="1:15" ht="30" customHeight="1" thickBot="1">
      <c r="A27" s="66"/>
      <c r="B27" s="63"/>
      <c r="C27" s="62"/>
      <c r="D27" s="62"/>
      <c r="E27" s="153"/>
      <c r="F27" s="64" t="s">
        <v>115</v>
      </c>
      <c r="G27" s="59"/>
      <c r="H27" s="50"/>
      <c r="I27" s="50"/>
      <c r="J27" s="50"/>
      <c r="K27" s="50"/>
      <c r="L27" s="189"/>
      <c r="M27" s="190"/>
      <c r="O27" s="68" t="s">
        <v>62</v>
      </c>
    </row>
    <row r="28" spans="1:40" ht="13.5" thickBot="1">
      <c r="A28" s="2"/>
      <c r="B28" s="102"/>
      <c r="C28" s="102"/>
      <c r="D28" s="102"/>
      <c r="E28" s="102"/>
      <c r="F28" s="102"/>
      <c r="G28" s="102"/>
      <c r="H28" s="102"/>
      <c r="I28" s="102"/>
      <c r="J28" s="102"/>
      <c r="K28" s="102"/>
      <c r="L28" s="102"/>
      <c r="M28" s="49"/>
      <c r="O28" s="67" t="s">
        <v>50</v>
      </c>
      <c r="AN28" s="1" t="e">
        <f>#REF!+1</f>
        <v>#REF!</v>
      </c>
    </row>
    <row r="29" spans="1:40" ht="24.75" customHeight="1" thickBot="1">
      <c r="A29" s="154" t="s">
        <v>94</v>
      </c>
      <c r="B29" s="155"/>
      <c r="C29" s="156"/>
      <c r="D29" s="165" t="s">
        <v>77</v>
      </c>
      <c r="E29" s="220"/>
      <c r="F29" s="75">
        <v>0</v>
      </c>
      <c r="G29" s="31" t="s">
        <v>87</v>
      </c>
      <c r="H29" s="70">
        <v>0.2</v>
      </c>
      <c r="I29" s="223" t="s">
        <v>151</v>
      </c>
      <c r="J29" s="224"/>
      <c r="K29" s="224"/>
      <c r="L29" s="224"/>
      <c r="M29" s="225"/>
      <c r="O29" s="67" t="s">
        <v>51</v>
      </c>
      <c r="AN29" s="1" t="e">
        <f>AN28+1</f>
        <v>#REF!</v>
      </c>
    </row>
    <row r="30" spans="1:40" ht="24.75" customHeight="1" thickBot="1">
      <c r="A30" s="162"/>
      <c r="B30" s="163"/>
      <c r="C30" s="164"/>
      <c r="D30" s="174" t="s">
        <v>78</v>
      </c>
      <c r="E30" s="221"/>
      <c r="F30" s="90">
        <v>0.2001</v>
      </c>
      <c r="G30" s="91" t="s">
        <v>87</v>
      </c>
      <c r="H30" s="92">
        <v>0.66</v>
      </c>
      <c r="I30" s="226"/>
      <c r="J30" s="227"/>
      <c r="K30" s="227"/>
      <c r="L30" s="227"/>
      <c r="M30" s="228"/>
      <c r="O30" s="67" t="s">
        <v>52</v>
      </c>
      <c r="AN30" s="1" t="e">
        <f>#REF!+1</f>
        <v>#REF!</v>
      </c>
    </row>
    <row r="31" spans="1:40" ht="24.75" customHeight="1" thickBot="1">
      <c r="A31" s="157"/>
      <c r="B31" s="158"/>
      <c r="C31" s="159"/>
      <c r="D31" s="176" t="s">
        <v>79</v>
      </c>
      <c r="E31" s="222"/>
      <c r="F31" s="87">
        <v>0.661</v>
      </c>
      <c r="G31" s="88" t="s">
        <v>87</v>
      </c>
      <c r="H31" s="89">
        <v>1</v>
      </c>
      <c r="I31" s="229"/>
      <c r="J31" s="230"/>
      <c r="K31" s="230"/>
      <c r="L31" s="230"/>
      <c r="M31" s="231"/>
      <c r="O31" s="76" t="s">
        <v>136</v>
      </c>
      <c r="AN31" s="1" t="e">
        <f>#REF!+1</f>
        <v>#REF!</v>
      </c>
    </row>
    <row r="32" spans="1:40" ht="13.5" thickBot="1">
      <c r="A32" s="2"/>
      <c r="B32" s="102"/>
      <c r="C32" s="102"/>
      <c r="D32" s="102"/>
      <c r="E32" s="102"/>
      <c r="F32" s="102"/>
      <c r="G32" s="102"/>
      <c r="H32" s="102"/>
      <c r="I32" s="102"/>
      <c r="J32" s="102"/>
      <c r="K32" s="102"/>
      <c r="L32" s="102"/>
      <c r="M32" s="49"/>
      <c r="O32" s="67" t="s">
        <v>64</v>
      </c>
      <c r="AN32" s="1" t="e">
        <f>#REF!+1</f>
        <v>#REF!</v>
      </c>
    </row>
    <row r="33" spans="1:40" ht="13.5" customHeight="1" thickBot="1">
      <c r="A33" s="149" t="s">
        <v>30</v>
      </c>
      <c r="B33" s="150"/>
      <c r="C33" s="150"/>
      <c r="D33" s="150"/>
      <c r="E33" s="150"/>
      <c r="F33" s="150"/>
      <c r="G33" s="150"/>
      <c r="H33" s="150"/>
      <c r="I33" s="150"/>
      <c r="J33" s="150"/>
      <c r="K33" s="150"/>
      <c r="L33" s="150"/>
      <c r="M33" s="151"/>
      <c r="O33" s="67" t="s">
        <v>54</v>
      </c>
      <c r="AN33" s="1" t="e">
        <f>AN32+1</f>
        <v>#REF!</v>
      </c>
    </row>
    <row r="34" spans="1:40" ht="13.5" thickBot="1">
      <c r="A34" s="2"/>
      <c r="B34" s="102"/>
      <c r="C34" s="102"/>
      <c r="D34" s="102"/>
      <c r="E34" s="102"/>
      <c r="F34" s="102"/>
      <c r="G34" s="102"/>
      <c r="H34" s="102"/>
      <c r="I34" s="102"/>
      <c r="J34" s="102"/>
      <c r="K34" s="102"/>
      <c r="L34" s="102"/>
      <c r="M34" s="49"/>
      <c r="O34" s="67" t="s">
        <v>55</v>
      </c>
      <c r="AN34" s="1" t="e">
        <f>AN33+1</f>
        <v>#REF!</v>
      </c>
    </row>
    <row r="35" spans="1:38" ht="148.5" customHeight="1" thickBot="1">
      <c r="A35" s="98"/>
      <c r="B35" s="77" t="s">
        <v>31</v>
      </c>
      <c r="C35" s="78" t="s">
        <v>32</v>
      </c>
      <c r="D35" s="78" t="str">
        <f>F19</f>
        <v>Respuestas emitidas por el IDEP a la ciudadanía que presentan observaciones de acuerdo a la evaluación de oportunidad, coherencia, claridad y/o calidez de los informes del Sistema Distrital de Quejas y Soluciones </v>
      </c>
      <c r="E35" s="78" t="str">
        <f>F20</f>
        <v>Requerimientos analizados por la Subsecretaria de Servicios a la Ciudadanía</v>
      </c>
      <c r="F35" s="78">
        <f>F21</f>
        <v>0</v>
      </c>
      <c r="G35" s="78">
        <f>F22</f>
        <v>0</v>
      </c>
      <c r="H35" s="79" t="s">
        <v>89</v>
      </c>
      <c r="I35" s="80" t="s">
        <v>93</v>
      </c>
      <c r="J35" s="102"/>
      <c r="K35" s="102"/>
      <c r="L35" s="102"/>
      <c r="M35" s="99"/>
      <c r="O35" s="67" t="s">
        <v>53</v>
      </c>
      <c r="AI35"/>
      <c r="AL35" s="1"/>
    </row>
    <row r="36" spans="1:38" ht="27" customHeight="1">
      <c r="A36" s="98"/>
      <c r="B36" s="40" t="s">
        <v>33</v>
      </c>
      <c r="C36" s="57">
        <v>0.2</v>
      </c>
      <c r="D36" s="41">
        <v>0</v>
      </c>
      <c r="E36" s="41">
        <v>0</v>
      </c>
      <c r="F36" s="42"/>
      <c r="G36" s="42"/>
      <c r="H36" s="118">
        <v>0</v>
      </c>
      <c r="I36" s="108">
        <f>+H36</f>
        <v>0</v>
      </c>
      <c r="J36" s="102"/>
      <c r="K36" s="102"/>
      <c r="L36" s="102"/>
      <c r="M36" s="99"/>
      <c r="O36" s="67" t="s">
        <v>65</v>
      </c>
      <c r="AI36"/>
      <c r="AL36" s="1"/>
    </row>
    <row r="37" spans="1:38" ht="27" customHeight="1">
      <c r="A37" s="98"/>
      <c r="B37" s="81" t="s">
        <v>34</v>
      </c>
      <c r="C37" s="82">
        <v>0.2</v>
      </c>
      <c r="D37" s="83">
        <f>2+2</f>
        <v>4</v>
      </c>
      <c r="E37" s="8">
        <f>17+14</f>
        <v>31</v>
      </c>
      <c r="F37" s="30"/>
      <c r="G37" s="30"/>
      <c r="H37" s="73">
        <f>+(D37/E37)</f>
        <v>0.12903225806451613</v>
      </c>
      <c r="I37" s="84">
        <f>+H37</f>
        <v>0.12903225806451613</v>
      </c>
      <c r="J37" s="102"/>
      <c r="K37" s="102"/>
      <c r="L37" s="102"/>
      <c r="M37" s="99"/>
      <c r="O37" s="67" t="s">
        <v>66</v>
      </c>
      <c r="AI37"/>
      <c r="AL37" s="1"/>
    </row>
    <row r="38" spans="1:38" ht="27" customHeight="1">
      <c r="A38" s="98"/>
      <c r="B38" s="35" t="s">
        <v>35</v>
      </c>
      <c r="C38" s="82">
        <v>0.2</v>
      </c>
      <c r="D38" s="83">
        <v>0</v>
      </c>
      <c r="E38" s="8">
        <v>0</v>
      </c>
      <c r="F38" s="30"/>
      <c r="G38" s="30"/>
      <c r="H38" s="117">
        <v>0</v>
      </c>
      <c r="I38" s="119">
        <f>+H38</f>
        <v>0</v>
      </c>
      <c r="J38" s="102"/>
      <c r="K38" s="102"/>
      <c r="L38" s="102"/>
      <c r="M38" s="99"/>
      <c r="O38" s="21" t="s">
        <v>69</v>
      </c>
      <c r="AI38"/>
      <c r="AL38" s="1"/>
    </row>
    <row r="39" spans="1:38" ht="27" customHeight="1" thickBot="1">
      <c r="A39" s="98"/>
      <c r="B39" s="36" t="s">
        <v>36</v>
      </c>
      <c r="C39" s="85">
        <v>0.2</v>
      </c>
      <c r="D39" s="120">
        <v>0</v>
      </c>
      <c r="E39" s="37">
        <v>0</v>
      </c>
      <c r="F39" s="38"/>
      <c r="G39" s="38"/>
      <c r="H39" s="121">
        <v>0</v>
      </c>
      <c r="I39" s="122">
        <f>+H39</f>
        <v>0</v>
      </c>
      <c r="J39" s="102"/>
      <c r="K39" s="102"/>
      <c r="L39" s="102"/>
      <c r="M39" s="99"/>
      <c r="O39" s="9" t="s">
        <v>67</v>
      </c>
      <c r="AI39"/>
      <c r="AL39" s="1"/>
    </row>
    <row r="40" spans="1:16" ht="12.75">
      <c r="A40" s="2"/>
      <c r="B40" s="102"/>
      <c r="C40" s="102"/>
      <c r="D40" s="102"/>
      <c r="E40" s="102"/>
      <c r="F40" s="102"/>
      <c r="G40" s="102"/>
      <c r="H40" s="102"/>
      <c r="I40" s="102"/>
      <c r="J40" s="102"/>
      <c r="K40" s="102"/>
      <c r="L40" s="102"/>
      <c r="M40" s="49"/>
      <c r="N40" s="102"/>
      <c r="O40" s="9" t="s">
        <v>68</v>
      </c>
      <c r="P40" s="102"/>
    </row>
    <row r="41" spans="1:40" ht="12.75">
      <c r="A41" s="2"/>
      <c r="B41" s="102"/>
      <c r="C41" s="102"/>
      <c r="D41" s="102"/>
      <c r="E41" s="102"/>
      <c r="F41" s="102"/>
      <c r="G41" s="102"/>
      <c r="H41" s="102"/>
      <c r="I41" s="102"/>
      <c r="J41" s="102"/>
      <c r="K41" s="102"/>
      <c r="L41" s="102"/>
      <c r="M41" s="49"/>
      <c r="O41" s="9" t="s">
        <v>56</v>
      </c>
      <c r="AN41" s="1" t="e">
        <f>#REF!+1</f>
        <v>#REF!</v>
      </c>
    </row>
    <row r="42" spans="1:15" ht="12.75">
      <c r="A42" s="2"/>
      <c r="B42" s="102"/>
      <c r="C42" s="102"/>
      <c r="D42" s="102"/>
      <c r="E42" s="102"/>
      <c r="F42" s="102"/>
      <c r="G42" s="102"/>
      <c r="H42" s="102"/>
      <c r="I42" s="102"/>
      <c r="J42" s="102"/>
      <c r="K42" s="102"/>
      <c r="L42" s="102"/>
      <c r="M42" s="49"/>
      <c r="O42" s="9" t="s">
        <v>46</v>
      </c>
    </row>
    <row r="43" spans="1:15" ht="12.75">
      <c r="A43" s="2"/>
      <c r="B43" s="102"/>
      <c r="C43" s="102"/>
      <c r="D43" s="102"/>
      <c r="E43" s="102"/>
      <c r="F43" s="102"/>
      <c r="G43" s="102"/>
      <c r="H43" s="102"/>
      <c r="I43" s="102"/>
      <c r="J43" s="102"/>
      <c r="K43" s="102"/>
      <c r="L43" s="102"/>
      <c r="M43" s="49"/>
      <c r="O43" s="102" t="s">
        <v>47</v>
      </c>
    </row>
    <row r="44" spans="1:15" ht="12.75">
      <c r="A44" s="2"/>
      <c r="B44" s="102"/>
      <c r="C44" s="102"/>
      <c r="D44" s="102"/>
      <c r="E44" s="102"/>
      <c r="F44" s="102"/>
      <c r="G44" s="102"/>
      <c r="H44" s="102"/>
      <c r="I44" s="102"/>
      <c r="J44" s="102"/>
      <c r="K44" s="102"/>
      <c r="L44" s="102"/>
      <c r="M44" s="49"/>
      <c r="O44" s="102" t="s">
        <v>81</v>
      </c>
    </row>
    <row r="45" spans="1:15" ht="12.75">
      <c r="A45" s="2"/>
      <c r="B45" s="102"/>
      <c r="C45" s="102"/>
      <c r="D45" s="102"/>
      <c r="E45" s="102"/>
      <c r="F45" s="102"/>
      <c r="G45" s="102"/>
      <c r="H45" s="102"/>
      <c r="I45" s="102"/>
      <c r="J45" s="102"/>
      <c r="K45" s="102"/>
      <c r="L45" s="102"/>
      <c r="M45" s="49"/>
      <c r="O45" s="21" t="s">
        <v>84</v>
      </c>
    </row>
    <row r="46" spans="1:15" ht="12.75">
      <c r="A46" s="2"/>
      <c r="B46" s="102"/>
      <c r="C46" s="102"/>
      <c r="D46" s="102"/>
      <c r="E46" s="102"/>
      <c r="F46" s="102"/>
      <c r="G46" s="102"/>
      <c r="H46" s="102"/>
      <c r="I46" s="102"/>
      <c r="J46" s="102"/>
      <c r="K46" s="102"/>
      <c r="L46" s="102"/>
      <c r="M46" s="49"/>
      <c r="O46" s="102" t="s">
        <v>86</v>
      </c>
    </row>
    <row r="47" spans="1:15" ht="12.75">
      <c r="A47" s="2"/>
      <c r="B47" s="102"/>
      <c r="C47" s="102"/>
      <c r="D47" s="102"/>
      <c r="E47" s="102"/>
      <c r="F47" s="102"/>
      <c r="G47" s="102"/>
      <c r="H47" s="102"/>
      <c r="I47" s="102"/>
      <c r="J47" s="102"/>
      <c r="K47" s="102"/>
      <c r="L47" s="102"/>
      <c r="M47" s="49"/>
      <c r="O47" s="102" t="s">
        <v>95</v>
      </c>
    </row>
    <row r="48" spans="1:15" ht="12.75">
      <c r="A48" s="2"/>
      <c r="B48" s="102"/>
      <c r="C48" s="102"/>
      <c r="D48" s="102"/>
      <c r="E48" s="102"/>
      <c r="F48" s="102"/>
      <c r="G48" s="102"/>
      <c r="H48" s="102"/>
      <c r="I48" s="102"/>
      <c r="J48" s="102"/>
      <c r="K48" s="102"/>
      <c r="L48" s="102"/>
      <c r="M48" s="49"/>
      <c r="O48" s="102" t="s">
        <v>85</v>
      </c>
    </row>
    <row r="49" spans="1:15" ht="12.75">
      <c r="A49" s="2"/>
      <c r="B49" s="102"/>
      <c r="C49" s="102"/>
      <c r="D49" s="102"/>
      <c r="E49" s="102"/>
      <c r="F49" s="102"/>
      <c r="G49" s="102"/>
      <c r="H49" s="102"/>
      <c r="I49" s="102"/>
      <c r="J49" s="102"/>
      <c r="K49" s="102"/>
      <c r="L49" s="102"/>
      <c r="M49" s="49"/>
      <c r="O49" s="102" t="s">
        <v>97</v>
      </c>
    </row>
    <row r="50" spans="1:40" ht="28.5" customHeight="1">
      <c r="A50" s="2"/>
      <c r="B50" s="102"/>
      <c r="C50" s="102"/>
      <c r="D50" s="102"/>
      <c r="E50" s="102"/>
      <c r="F50" s="102"/>
      <c r="G50" s="102"/>
      <c r="H50" s="102"/>
      <c r="I50" s="102"/>
      <c r="J50" s="102"/>
      <c r="K50" s="102"/>
      <c r="L50" s="102"/>
      <c r="M50" s="49"/>
      <c r="O50" s="102" t="s">
        <v>98</v>
      </c>
      <c r="AN50" s="1" t="e">
        <f>AN41+1</f>
        <v>#REF!</v>
      </c>
    </row>
    <row r="51" spans="1:40" ht="19.5" customHeight="1">
      <c r="A51" s="2"/>
      <c r="B51" s="102"/>
      <c r="C51" s="102"/>
      <c r="D51" s="102"/>
      <c r="E51" s="102"/>
      <c r="F51" s="102"/>
      <c r="G51" s="102"/>
      <c r="H51" s="102"/>
      <c r="I51" s="102"/>
      <c r="J51" s="102"/>
      <c r="K51" s="102"/>
      <c r="L51" s="102"/>
      <c r="M51" s="49"/>
      <c r="O51" s="102" t="s">
        <v>99</v>
      </c>
      <c r="AN51" s="1" t="e">
        <f aca="true" t="shared" si="0" ref="AN51:AN68">AN50+1</f>
        <v>#REF!</v>
      </c>
    </row>
    <row r="52" spans="1:40" ht="12.75">
      <c r="A52" s="2"/>
      <c r="B52" s="102"/>
      <c r="C52" s="102"/>
      <c r="D52" s="102"/>
      <c r="E52" s="102"/>
      <c r="F52" s="102"/>
      <c r="G52" s="102"/>
      <c r="H52" s="102"/>
      <c r="I52" s="102"/>
      <c r="J52" s="102"/>
      <c r="K52" s="102"/>
      <c r="L52" s="102"/>
      <c r="M52" s="49"/>
      <c r="O52" s="102" t="s">
        <v>100</v>
      </c>
      <c r="AN52" s="1" t="e">
        <f t="shared" si="0"/>
        <v>#REF!</v>
      </c>
    </row>
    <row r="53" spans="1:40" ht="12.75">
      <c r="A53" s="2"/>
      <c r="B53" s="102"/>
      <c r="C53" s="102"/>
      <c r="D53" s="102"/>
      <c r="E53" s="102"/>
      <c r="F53" s="102"/>
      <c r="G53" s="102"/>
      <c r="H53" s="102"/>
      <c r="I53" s="102"/>
      <c r="J53" s="102"/>
      <c r="K53" s="102"/>
      <c r="L53" s="102"/>
      <c r="M53" s="49"/>
      <c r="O53" s="102" t="s">
        <v>137</v>
      </c>
      <c r="AN53" s="1" t="e">
        <f t="shared" si="0"/>
        <v>#REF!</v>
      </c>
    </row>
    <row r="54" spans="1:40" ht="12.75">
      <c r="A54" s="2"/>
      <c r="B54" s="102"/>
      <c r="C54" s="102"/>
      <c r="D54" s="102"/>
      <c r="E54" s="102"/>
      <c r="F54" s="102"/>
      <c r="G54" s="102"/>
      <c r="H54" s="102"/>
      <c r="I54" s="102"/>
      <c r="J54" s="102"/>
      <c r="K54" s="102"/>
      <c r="L54" s="102"/>
      <c r="M54" s="49"/>
      <c r="O54" s="102" t="s">
        <v>103</v>
      </c>
      <c r="AN54" s="1" t="e">
        <f t="shared" si="0"/>
        <v>#REF!</v>
      </c>
    </row>
    <row r="55" spans="1:40" ht="12.75">
      <c r="A55" s="2"/>
      <c r="B55" s="102"/>
      <c r="C55" s="102"/>
      <c r="D55" s="102"/>
      <c r="E55" s="102"/>
      <c r="F55" s="102"/>
      <c r="G55" s="102"/>
      <c r="H55" s="102"/>
      <c r="I55" s="102"/>
      <c r="J55" s="102"/>
      <c r="K55" s="102"/>
      <c r="L55" s="102"/>
      <c r="M55" s="49"/>
      <c r="O55" s="102" t="s">
        <v>102</v>
      </c>
      <c r="AN55" s="1" t="e">
        <f t="shared" si="0"/>
        <v>#REF!</v>
      </c>
    </row>
    <row r="56" spans="1:40" ht="16.5" customHeight="1" thickBot="1">
      <c r="A56" s="2"/>
      <c r="B56" s="102"/>
      <c r="C56" s="102"/>
      <c r="D56" s="102"/>
      <c r="E56" s="102"/>
      <c r="F56" s="102"/>
      <c r="G56" s="102"/>
      <c r="H56" s="102"/>
      <c r="I56" s="102"/>
      <c r="J56" s="102"/>
      <c r="K56" s="102"/>
      <c r="L56" s="102"/>
      <c r="M56" s="49"/>
      <c r="O56" s="21" t="s">
        <v>107</v>
      </c>
      <c r="AN56" s="1" t="e">
        <f t="shared" si="0"/>
        <v>#REF!</v>
      </c>
    </row>
    <row r="57" spans="1:40" ht="13.5" customHeight="1" thickBot="1">
      <c r="A57" s="149" t="s">
        <v>37</v>
      </c>
      <c r="B57" s="150"/>
      <c r="C57" s="150"/>
      <c r="D57" s="150"/>
      <c r="E57" s="150"/>
      <c r="F57" s="150"/>
      <c r="G57" s="150"/>
      <c r="H57" s="150"/>
      <c r="I57" s="150"/>
      <c r="J57" s="150"/>
      <c r="K57" s="150"/>
      <c r="L57" s="150"/>
      <c r="M57" s="151"/>
      <c r="O57" s="102" t="s">
        <v>109</v>
      </c>
      <c r="AN57" s="1" t="e">
        <f>#REF!+1</f>
        <v>#REF!</v>
      </c>
    </row>
    <row r="58" spans="1:40" ht="13.5" thickBot="1">
      <c r="A58" s="2"/>
      <c r="B58" s="102"/>
      <c r="C58" s="102"/>
      <c r="D58" s="102"/>
      <c r="E58" s="102"/>
      <c r="F58" s="102"/>
      <c r="G58" s="102"/>
      <c r="H58" s="102"/>
      <c r="I58" s="102"/>
      <c r="J58" s="102"/>
      <c r="K58" s="102"/>
      <c r="L58" s="102"/>
      <c r="M58" s="49"/>
      <c r="O58" s="102" t="s">
        <v>110</v>
      </c>
      <c r="AN58" s="1" t="e">
        <f t="shared" si="0"/>
        <v>#REF!</v>
      </c>
    </row>
    <row r="59" spans="1:40" ht="25.5" customHeight="1" thickBot="1">
      <c r="A59" s="152" t="s">
        <v>38</v>
      </c>
      <c r="B59" s="154" t="s">
        <v>39</v>
      </c>
      <c r="C59" s="155"/>
      <c r="D59" s="155"/>
      <c r="E59" s="156"/>
      <c r="F59" s="160" t="s">
        <v>90</v>
      </c>
      <c r="G59" s="161"/>
      <c r="H59" s="154" t="s">
        <v>40</v>
      </c>
      <c r="I59" s="155"/>
      <c r="J59" s="155"/>
      <c r="K59" s="155"/>
      <c r="L59" s="155"/>
      <c r="M59" s="156"/>
      <c r="O59" s="1" t="s">
        <v>121</v>
      </c>
      <c r="AN59" s="1" t="e">
        <f t="shared" si="0"/>
        <v>#REF!</v>
      </c>
    </row>
    <row r="60" spans="1:15" ht="25.5" customHeight="1" thickBot="1">
      <c r="A60" s="153"/>
      <c r="B60" s="157"/>
      <c r="C60" s="158"/>
      <c r="D60" s="158"/>
      <c r="E60" s="159"/>
      <c r="F60" s="6" t="s">
        <v>91</v>
      </c>
      <c r="G60" s="46" t="s">
        <v>92</v>
      </c>
      <c r="H60" s="157"/>
      <c r="I60" s="158"/>
      <c r="J60" s="158"/>
      <c r="K60" s="158"/>
      <c r="L60" s="158"/>
      <c r="M60" s="159"/>
      <c r="O60" s="1" t="s">
        <v>111</v>
      </c>
    </row>
    <row r="61" spans="1:40" ht="153.75" customHeight="1" thickBot="1">
      <c r="A61" s="10" t="s">
        <v>33</v>
      </c>
      <c r="B61" s="146" t="s">
        <v>161</v>
      </c>
      <c r="C61" s="147"/>
      <c r="D61" s="147"/>
      <c r="E61" s="148"/>
      <c r="F61" s="34"/>
      <c r="G61" s="103" t="s">
        <v>157</v>
      </c>
      <c r="H61" s="135"/>
      <c r="I61" s="136"/>
      <c r="J61" s="136"/>
      <c r="K61" s="136"/>
      <c r="L61" s="136"/>
      <c r="M61" s="137"/>
      <c r="AN61" s="1" t="e">
        <f>AN59+1</f>
        <v>#REF!</v>
      </c>
    </row>
    <row r="62" spans="1:40" ht="294" customHeight="1" thickBot="1">
      <c r="A62" s="10" t="s">
        <v>34</v>
      </c>
      <c r="B62" s="217" t="s">
        <v>158</v>
      </c>
      <c r="C62" s="147"/>
      <c r="D62" s="147"/>
      <c r="E62" s="148"/>
      <c r="F62" s="34"/>
      <c r="G62" s="103" t="s">
        <v>157</v>
      </c>
      <c r="H62" s="135"/>
      <c r="I62" s="136"/>
      <c r="J62" s="136"/>
      <c r="K62" s="136"/>
      <c r="L62" s="136"/>
      <c r="M62" s="137"/>
      <c r="AN62" s="1" t="e">
        <f t="shared" si="0"/>
        <v>#REF!</v>
      </c>
    </row>
    <row r="63" spans="1:40" ht="150" customHeight="1" thickBot="1">
      <c r="A63" s="10" t="s">
        <v>41</v>
      </c>
      <c r="B63" s="146" t="s">
        <v>169</v>
      </c>
      <c r="C63" s="147"/>
      <c r="D63" s="147"/>
      <c r="E63" s="148"/>
      <c r="F63" s="34"/>
      <c r="G63" s="103" t="s">
        <v>157</v>
      </c>
      <c r="H63" s="135"/>
      <c r="I63" s="136"/>
      <c r="J63" s="136"/>
      <c r="K63" s="136"/>
      <c r="L63" s="136"/>
      <c r="M63" s="137"/>
      <c r="AN63" s="1" t="e">
        <f>#REF!+1</f>
        <v>#REF!</v>
      </c>
    </row>
    <row r="64" spans="1:40" ht="156" customHeight="1" thickBot="1">
      <c r="A64" s="10" t="s">
        <v>36</v>
      </c>
      <c r="B64" s="146" t="s">
        <v>172</v>
      </c>
      <c r="C64" s="147"/>
      <c r="D64" s="147"/>
      <c r="E64" s="148"/>
      <c r="F64" s="34"/>
      <c r="G64" s="103" t="s">
        <v>157</v>
      </c>
      <c r="H64" s="135"/>
      <c r="I64" s="136"/>
      <c r="J64" s="136"/>
      <c r="K64" s="136"/>
      <c r="L64" s="136"/>
      <c r="M64" s="137"/>
      <c r="AN64" s="1" t="e">
        <f t="shared" si="0"/>
        <v>#REF!</v>
      </c>
    </row>
    <row r="65" spans="1:40" ht="103.5" customHeight="1" thickBot="1">
      <c r="A65" s="10" t="s">
        <v>42</v>
      </c>
      <c r="B65" s="218" t="s">
        <v>173</v>
      </c>
      <c r="C65" s="219"/>
      <c r="D65" s="219"/>
      <c r="E65" s="219"/>
      <c r="F65" s="34"/>
      <c r="G65" s="103" t="s">
        <v>157</v>
      </c>
      <c r="H65" s="135"/>
      <c r="I65" s="136"/>
      <c r="J65" s="136"/>
      <c r="K65" s="136"/>
      <c r="L65" s="136"/>
      <c r="M65" s="137"/>
      <c r="AN65" s="1" t="e">
        <f>#REF!+1</f>
        <v>#REF!</v>
      </c>
    </row>
    <row r="66" spans="1:40" ht="24.75" customHeight="1">
      <c r="A66" s="102"/>
      <c r="B66" s="133"/>
      <c r="C66" s="133"/>
      <c r="D66" s="133"/>
      <c r="E66" s="133"/>
      <c r="F66" s="133"/>
      <c r="G66" s="133"/>
      <c r="H66" s="133"/>
      <c r="I66" s="133"/>
      <c r="J66" s="133"/>
      <c r="K66" s="133"/>
      <c r="L66" s="133"/>
      <c r="M66" s="133"/>
      <c r="AN66" s="1" t="e">
        <f t="shared" si="0"/>
        <v>#REF!</v>
      </c>
    </row>
    <row r="67" spans="1:40" ht="24.75" customHeight="1" hidden="1">
      <c r="A67" s="102"/>
      <c r="B67" s="133"/>
      <c r="C67" s="133"/>
      <c r="D67" s="133"/>
      <c r="E67" s="133"/>
      <c r="F67" s="133"/>
      <c r="G67" s="133"/>
      <c r="H67" s="133"/>
      <c r="I67" s="133"/>
      <c r="J67" s="133"/>
      <c r="K67" s="133"/>
      <c r="L67" s="133"/>
      <c r="M67" s="133"/>
      <c r="AN67" s="1" t="e">
        <f t="shared" si="0"/>
        <v>#REF!</v>
      </c>
    </row>
    <row r="68" spans="1:40" ht="24.75" customHeight="1" hidden="1">
      <c r="A68" s="102"/>
      <c r="B68" s="133"/>
      <c r="C68" s="133"/>
      <c r="D68" s="133"/>
      <c r="E68" s="133"/>
      <c r="F68" s="133"/>
      <c r="G68" s="133"/>
      <c r="H68" s="133"/>
      <c r="I68" s="133"/>
      <c r="J68" s="133"/>
      <c r="K68" s="133"/>
      <c r="L68" s="133"/>
      <c r="M68" s="133"/>
      <c r="AN68" s="1" t="e">
        <f t="shared" si="0"/>
        <v>#REF!</v>
      </c>
    </row>
    <row r="69" spans="1:13" ht="24.75" customHeight="1" hidden="1">
      <c r="A69" s="102"/>
      <c r="B69" s="133"/>
      <c r="C69" s="133"/>
      <c r="D69" s="133"/>
      <c r="E69" s="133"/>
      <c r="F69" s="133"/>
      <c r="G69" s="133"/>
      <c r="H69" s="133"/>
      <c r="I69" s="133"/>
      <c r="J69" s="133"/>
      <c r="K69" s="133"/>
      <c r="L69" s="133"/>
      <c r="M69" s="133"/>
    </row>
    <row r="70" spans="1:13" ht="24.75" customHeight="1" hidden="1">
      <c r="A70" s="102"/>
      <c r="B70" s="133"/>
      <c r="C70" s="133"/>
      <c r="D70" s="133"/>
      <c r="E70" s="133"/>
      <c r="F70" s="133"/>
      <c r="G70" s="133"/>
      <c r="H70" s="133"/>
      <c r="I70" s="133"/>
      <c r="J70" s="133"/>
      <c r="K70" s="133"/>
      <c r="L70" s="133"/>
      <c r="M70" s="133"/>
    </row>
    <row r="71" spans="1:13" ht="12.75" hidden="1">
      <c r="A71" s="102"/>
      <c r="B71" s="102"/>
      <c r="C71" s="102"/>
      <c r="D71" s="102"/>
      <c r="E71" s="102"/>
      <c r="F71" s="102"/>
      <c r="G71" s="102"/>
      <c r="H71" s="102"/>
      <c r="I71" s="102"/>
      <c r="J71" s="102"/>
      <c r="K71" s="102"/>
      <c r="L71" s="102"/>
      <c r="M71" s="102"/>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102"/>
      <c r="C86" s="102"/>
      <c r="D86" s="102"/>
      <c r="E86" s="102"/>
      <c r="F86" s="134"/>
      <c r="G86" s="134"/>
      <c r="H86" s="134"/>
      <c r="I86" s="11" t="s">
        <v>43</v>
      </c>
      <c r="K86" s="12"/>
    </row>
    <row r="87" spans="2:11" ht="15" hidden="1">
      <c r="B87" s="102"/>
      <c r="C87" s="102"/>
      <c r="D87" s="102"/>
      <c r="E87" s="102"/>
      <c r="F87" s="134"/>
      <c r="G87" s="134"/>
      <c r="H87" s="134"/>
      <c r="I87" s="11" t="s">
        <v>44</v>
      </c>
      <c r="K87" s="12"/>
    </row>
    <row r="88" spans="2:11" ht="15" hidden="1">
      <c r="B88" s="102"/>
      <c r="C88" s="102"/>
      <c r="D88" s="102"/>
      <c r="E88" s="102"/>
      <c r="F88" s="134"/>
      <c r="G88" s="134"/>
      <c r="H88" s="134"/>
      <c r="I88" s="11" t="s">
        <v>45</v>
      </c>
      <c r="K88" s="12"/>
    </row>
    <row r="89" spans="2:11" ht="15" hidden="1">
      <c r="B89" s="102"/>
      <c r="C89" s="102"/>
      <c r="D89" s="102"/>
      <c r="E89" s="102"/>
      <c r="F89" s="134"/>
      <c r="G89" s="134"/>
      <c r="H89" s="134"/>
      <c r="K89" s="12"/>
    </row>
    <row r="90" spans="2:11" ht="15" hidden="1">
      <c r="B90" s="102"/>
      <c r="C90" s="102"/>
      <c r="D90" s="102"/>
      <c r="E90" s="102"/>
      <c r="F90" s="134"/>
      <c r="G90" s="134"/>
      <c r="H90" s="134"/>
      <c r="K90" s="12"/>
    </row>
    <row r="91" spans="2:11" ht="15" hidden="1">
      <c r="B91" s="102"/>
      <c r="C91" s="102"/>
      <c r="D91" s="102"/>
      <c r="E91" s="102"/>
      <c r="K91" s="12"/>
    </row>
    <row r="92" spans="2:11" ht="15" hidden="1">
      <c r="B92" s="102"/>
      <c r="C92" s="102"/>
      <c r="D92" s="102"/>
      <c r="E92" s="102"/>
      <c r="K92" s="12"/>
    </row>
    <row r="93" spans="2:11" ht="15" hidden="1">
      <c r="B93" s="102"/>
      <c r="C93" s="102"/>
      <c r="D93" s="102"/>
      <c r="E93" s="102"/>
      <c r="K93" s="12"/>
    </row>
    <row r="94" spans="2:11" ht="15" hidden="1">
      <c r="B94" s="102"/>
      <c r="C94" s="102"/>
      <c r="D94" s="102"/>
      <c r="E94" s="102"/>
      <c r="K94" s="12"/>
    </row>
    <row r="95" spans="2:11" ht="15" hidden="1">
      <c r="B95" s="102"/>
      <c r="C95" s="102"/>
      <c r="D95" s="102"/>
      <c r="E95" s="102"/>
      <c r="K95" s="12"/>
    </row>
    <row r="96" spans="2:11" ht="15" hidden="1">
      <c r="B96" s="102"/>
      <c r="C96" s="102"/>
      <c r="D96" s="102"/>
      <c r="E96" s="102"/>
      <c r="K96" s="12"/>
    </row>
    <row r="97" spans="2:11" ht="15" hidden="1">
      <c r="B97" s="102"/>
      <c r="C97" s="102"/>
      <c r="D97" s="102"/>
      <c r="E97" s="102"/>
      <c r="K97" s="12"/>
    </row>
    <row r="98" spans="2:11" ht="15" hidden="1">
      <c r="B98" s="102"/>
      <c r="C98" s="102"/>
      <c r="D98" s="102"/>
      <c r="E98" s="102"/>
      <c r="K98" s="12"/>
    </row>
    <row r="99" spans="2:11" ht="15" hidden="1">
      <c r="B99" s="102"/>
      <c r="C99" s="102"/>
      <c r="D99" s="102"/>
      <c r="E99" s="102"/>
      <c r="K99" s="12"/>
    </row>
    <row r="100" spans="2:11" ht="15" hidden="1">
      <c r="B100" s="102"/>
      <c r="C100" s="102"/>
      <c r="D100" s="102"/>
      <c r="E100" s="102"/>
      <c r="K100" s="12"/>
    </row>
    <row r="101" spans="2:11" ht="15" hidden="1">
      <c r="B101" s="102"/>
      <c r="C101" s="102"/>
      <c r="D101" s="102"/>
      <c r="E101" s="102"/>
      <c r="K101" s="12"/>
    </row>
    <row r="102" spans="2:11" ht="15" hidden="1">
      <c r="B102" s="102"/>
      <c r="C102" s="102"/>
      <c r="D102" s="102"/>
      <c r="E102" s="102"/>
      <c r="K102" s="12"/>
    </row>
    <row r="103" spans="2:11" ht="15" hidden="1">
      <c r="B103" s="102"/>
      <c r="C103" s="102"/>
      <c r="D103" s="102"/>
      <c r="E103" s="102"/>
      <c r="K103" s="12"/>
    </row>
    <row r="104" spans="2:11" ht="15" hidden="1">
      <c r="B104" s="102"/>
      <c r="C104" s="102"/>
      <c r="D104" s="102"/>
      <c r="E104" s="102"/>
      <c r="K104" s="12"/>
    </row>
    <row r="105" spans="2:11" ht="15" hidden="1">
      <c r="B105" s="102"/>
      <c r="C105" s="102"/>
      <c r="D105" s="102"/>
      <c r="E105" s="102"/>
      <c r="K105" s="12"/>
    </row>
    <row r="106" spans="2:11" ht="15" hidden="1">
      <c r="B106" s="102"/>
      <c r="C106" s="102"/>
      <c r="D106" s="102"/>
      <c r="E106" s="102"/>
      <c r="K106" s="12"/>
    </row>
    <row r="107" spans="2:11" ht="15" hidden="1">
      <c r="B107" s="102"/>
      <c r="C107" s="102"/>
      <c r="D107" s="102"/>
      <c r="E107" s="102"/>
      <c r="K107" s="12"/>
    </row>
    <row r="108" spans="2:11" ht="15" hidden="1">
      <c r="B108" s="102"/>
      <c r="C108" s="102"/>
      <c r="D108" s="102"/>
      <c r="E108" s="102"/>
      <c r="K108" s="12"/>
    </row>
    <row r="109" spans="2:11" ht="15" hidden="1">
      <c r="B109" s="102"/>
      <c r="C109" s="102"/>
      <c r="D109" s="102"/>
      <c r="E109" s="102"/>
      <c r="K109" s="12"/>
    </row>
    <row r="110" spans="2:11" ht="15" hidden="1">
      <c r="B110" s="102"/>
      <c r="C110" s="102"/>
      <c r="D110" s="102"/>
      <c r="E110" s="102"/>
      <c r="K110" s="12"/>
    </row>
    <row r="111" spans="2:11" ht="15" hidden="1">
      <c r="B111" s="102"/>
      <c r="C111" s="102"/>
      <c r="D111" s="102"/>
      <c r="E111" s="102"/>
      <c r="K111" s="12"/>
    </row>
    <row r="112" spans="2:11" ht="15" hidden="1">
      <c r="B112" s="102"/>
      <c r="C112" s="102"/>
      <c r="D112" s="102"/>
      <c r="E112" s="102"/>
      <c r="K112" s="12"/>
    </row>
    <row r="113" spans="2:11" ht="15" hidden="1">
      <c r="B113" s="102"/>
      <c r="C113" s="102"/>
      <c r="D113" s="102"/>
      <c r="E113" s="102"/>
      <c r="K113" s="12"/>
    </row>
    <row r="114" spans="2:11" ht="15" hidden="1">
      <c r="B114" s="102"/>
      <c r="C114" s="102"/>
      <c r="D114" s="102"/>
      <c r="E114" s="102"/>
      <c r="K114" s="12"/>
    </row>
    <row r="115" spans="2:11" ht="15" hidden="1">
      <c r="B115" s="102"/>
      <c r="C115" s="102"/>
      <c r="D115" s="102"/>
      <c r="E115" s="102"/>
      <c r="K115" s="12"/>
    </row>
    <row r="116" spans="2:11" ht="15" hidden="1">
      <c r="B116" s="102"/>
      <c r="C116" s="102"/>
      <c r="D116" s="102"/>
      <c r="E116" s="102"/>
      <c r="K116" s="12"/>
    </row>
    <row r="117" spans="2:11" ht="15" hidden="1">
      <c r="B117" s="102"/>
      <c r="C117" s="102"/>
      <c r="D117" s="102"/>
      <c r="E117" s="102"/>
      <c r="K117" s="12"/>
    </row>
    <row r="118" spans="2:11" ht="15" hidden="1">
      <c r="B118" s="102"/>
      <c r="C118" s="102"/>
      <c r="D118" s="102"/>
      <c r="E118" s="102"/>
      <c r="K118" s="12"/>
    </row>
    <row r="119" spans="2:11" ht="15" hidden="1">
      <c r="B119" s="102"/>
      <c r="C119" s="102"/>
      <c r="D119" s="102"/>
      <c r="E119" s="102"/>
      <c r="K119" s="12"/>
    </row>
    <row r="120" spans="2:11" ht="15" hidden="1">
      <c r="B120" s="102"/>
      <c r="C120" s="102"/>
      <c r="D120" s="102"/>
      <c r="E120" s="102"/>
      <c r="K120" s="12"/>
    </row>
    <row r="121" spans="2:11" ht="15" hidden="1">
      <c r="B121" s="102"/>
      <c r="C121" s="102"/>
      <c r="D121" s="102"/>
      <c r="E121" s="102"/>
      <c r="K121" s="12"/>
    </row>
    <row r="122" spans="2:11" ht="15" hidden="1">
      <c r="B122" s="102"/>
      <c r="C122" s="102"/>
      <c r="D122" s="102"/>
      <c r="E122" s="102"/>
      <c r="K122" s="12"/>
    </row>
    <row r="123" spans="2:11" ht="15" hidden="1">
      <c r="B123" s="102"/>
      <c r="C123" s="102"/>
      <c r="D123" s="102"/>
      <c r="E123" s="102"/>
      <c r="K123" s="12"/>
    </row>
    <row r="124" spans="2:5" ht="12.75" hidden="1">
      <c r="B124" s="102"/>
      <c r="C124" s="102"/>
      <c r="D124" s="102"/>
      <c r="E124" s="102"/>
    </row>
    <row r="125" spans="2:5" ht="12.75" hidden="1">
      <c r="B125" s="102"/>
      <c r="C125" s="102"/>
      <c r="D125" s="102"/>
      <c r="E125" s="102"/>
    </row>
    <row r="126" spans="2:5" ht="12.75" hidden="1">
      <c r="B126" s="102"/>
      <c r="C126" s="102"/>
      <c r="D126" s="102"/>
      <c r="E126" s="102"/>
    </row>
    <row r="127" spans="2:5" ht="12.75" hidden="1">
      <c r="B127" s="102"/>
      <c r="C127" s="102"/>
      <c r="D127" s="102"/>
      <c r="E127" s="102"/>
    </row>
    <row r="128" spans="2:5" ht="12.75" hidden="1">
      <c r="B128" s="102"/>
      <c r="C128" s="102"/>
      <c r="D128" s="102"/>
      <c r="E128" s="102"/>
    </row>
    <row r="129" spans="2:5" ht="12.75" hidden="1">
      <c r="B129" s="102"/>
      <c r="C129" s="102"/>
      <c r="D129" s="102"/>
      <c r="E129" s="102"/>
    </row>
    <row r="130" spans="2:5" ht="12.75" hidden="1">
      <c r="B130" s="102"/>
      <c r="C130" s="102"/>
      <c r="D130" s="102"/>
      <c r="E130" s="102"/>
    </row>
    <row r="131" spans="2:5" ht="12.75" hidden="1">
      <c r="B131" s="102"/>
      <c r="C131" s="102"/>
      <c r="D131" s="102"/>
      <c r="E131" s="102"/>
    </row>
    <row r="132" spans="2:5" ht="12.75" hidden="1">
      <c r="B132" s="102"/>
      <c r="C132" s="102"/>
      <c r="D132" s="102"/>
      <c r="E132" s="102"/>
    </row>
    <row r="133" spans="2:5" ht="12.75" hidden="1">
      <c r="B133" s="102"/>
      <c r="C133" s="102"/>
      <c r="D133" s="102"/>
      <c r="E133" s="102"/>
    </row>
    <row r="134" spans="2:5" ht="12.75" hidden="1">
      <c r="B134" s="102"/>
      <c r="C134" s="102"/>
      <c r="D134" s="102"/>
      <c r="E134" s="102"/>
    </row>
    <row r="135" spans="2:5" ht="12.75" hidden="1">
      <c r="B135" s="102"/>
      <c r="C135" s="102"/>
      <c r="D135" s="102"/>
      <c r="E135" s="102"/>
    </row>
    <row r="136" spans="2:5" ht="12.75" hidden="1">
      <c r="B136" s="102"/>
      <c r="C136" s="102"/>
      <c r="D136" s="102"/>
      <c r="E136" s="102"/>
    </row>
    <row r="137" spans="2:5" ht="12.75" hidden="1">
      <c r="B137" s="102"/>
      <c r="C137" s="102"/>
      <c r="D137" s="102"/>
      <c r="E137" s="102"/>
    </row>
    <row r="138" spans="2:5" ht="12.75" hidden="1">
      <c r="B138" s="102"/>
      <c r="C138" s="102"/>
      <c r="D138" s="102"/>
      <c r="E138" s="102"/>
    </row>
    <row r="139" spans="2:5" ht="12.75" hidden="1">
      <c r="B139" s="102"/>
      <c r="C139" s="102"/>
      <c r="D139" s="102"/>
      <c r="E139" s="102"/>
    </row>
    <row r="140" spans="2:5" ht="12.75" hidden="1">
      <c r="B140" s="102"/>
      <c r="C140" s="102"/>
      <c r="D140" s="102"/>
      <c r="E140" s="102"/>
    </row>
    <row r="141" spans="2:5" ht="12.75" hidden="1">
      <c r="B141" s="102"/>
      <c r="C141" s="102"/>
      <c r="D141" s="102"/>
      <c r="E141" s="102"/>
    </row>
    <row r="142" spans="2:5" ht="12.75" hidden="1">
      <c r="B142" s="102"/>
      <c r="C142" s="102"/>
      <c r="D142" s="102"/>
      <c r="E142" s="102"/>
    </row>
    <row r="143" spans="2:5" ht="12.75" hidden="1">
      <c r="B143" s="102"/>
      <c r="C143" s="102"/>
      <c r="D143" s="102"/>
      <c r="E143" s="102"/>
    </row>
    <row r="144" spans="2:5" ht="12.75" hidden="1">
      <c r="B144" s="102"/>
      <c r="C144" s="102"/>
      <c r="D144" s="102"/>
      <c r="E144" s="102"/>
    </row>
    <row r="145" spans="2:5" ht="12.75" hidden="1">
      <c r="B145" s="102"/>
      <c r="C145" s="102"/>
      <c r="D145" s="102"/>
      <c r="E145" s="102"/>
    </row>
    <row r="146" spans="2:5" ht="12.75" hidden="1">
      <c r="B146" s="102"/>
      <c r="C146" s="102"/>
      <c r="D146" s="102"/>
      <c r="E146" s="102"/>
    </row>
    <row r="147" spans="2:5" ht="12.75" hidden="1">
      <c r="B147" s="102"/>
      <c r="C147" s="102"/>
      <c r="D147" s="102"/>
      <c r="E147" s="102"/>
    </row>
    <row r="148" spans="2:5" ht="12.75" hidden="1">
      <c r="B148" s="102"/>
      <c r="C148" s="102"/>
      <c r="D148" s="102"/>
      <c r="E148" s="102"/>
    </row>
    <row r="149" spans="2:5" ht="12.75" hidden="1">
      <c r="B149" s="102"/>
      <c r="C149" s="102"/>
      <c r="D149" s="102"/>
      <c r="E149" s="102"/>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3">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L26:M26"/>
    <mergeCell ref="L27:M27"/>
    <mergeCell ref="B61:E61"/>
    <mergeCell ref="H61:M61"/>
    <mergeCell ref="A29:C31"/>
    <mergeCell ref="D29:E29"/>
    <mergeCell ref="D30:E30"/>
    <mergeCell ref="D31:E31"/>
    <mergeCell ref="I29:M31"/>
    <mergeCell ref="A33:M33"/>
    <mergeCell ref="B64:E64"/>
    <mergeCell ref="H64:M64"/>
    <mergeCell ref="B65:E65"/>
    <mergeCell ref="H65:M65"/>
    <mergeCell ref="B66:I66"/>
    <mergeCell ref="A57:M57"/>
    <mergeCell ref="A59:A60"/>
    <mergeCell ref="B59:E60"/>
    <mergeCell ref="F59:G59"/>
    <mergeCell ref="H59:M60"/>
    <mergeCell ref="F89:H90"/>
    <mergeCell ref="B67:I67"/>
    <mergeCell ref="J67:M67"/>
    <mergeCell ref="B68:I68"/>
    <mergeCell ref="J68:M68"/>
    <mergeCell ref="B62:E62"/>
    <mergeCell ref="H62:M62"/>
    <mergeCell ref="B63:E63"/>
    <mergeCell ref="H63:M63"/>
    <mergeCell ref="J69:M69"/>
    <mergeCell ref="B69:I69"/>
    <mergeCell ref="J66:M66"/>
    <mergeCell ref="B70:I70"/>
    <mergeCell ref="J70:M70"/>
    <mergeCell ref="F86:H87"/>
    <mergeCell ref="F88:H88"/>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4" r:id="rId2"/>
  <rowBreaks count="1" manualBreakCount="1">
    <brk id="56" max="12" man="1"/>
  </rowBreaks>
  <drawing r:id="rId1"/>
</worksheet>
</file>

<file path=xl/worksheets/sheet3.xml><?xml version="1.0" encoding="utf-8"?>
<worksheet xmlns="http://schemas.openxmlformats.org/spreadsheetml/2006/main" xmlns:r="http://schemas.openxmlformats.org/officeDocument/2006/relationships">
  <sheetPr>
    <tabColor theme="0"/>
  </sheetPr>
  <dimension ref="A1:AN150"/>
  <sheetViews>
    <sheetView showGridLines="0" view="pageBreakPreview" zoomScale="85" zoomScaleNormal="80" zoomScaleSheetLayoutView="85" zoomScalePageLayoutView="0" workbookViewId="0" topLeftCell="B61">
      <selection activeCell="H62" sqref="H62:M62"/>
    </sheetView>
  </sheetViews>
  <sheetFormatPr defaultColWidth="11.421875" defaultRowHeight="12.75" customHeight="1" zeroHeight="1"/>
  <cols>
    <col min="1" max="1" width="17.421875" style="1" customWidth="1"/>
    <col min="2" max="2" width="23.1406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13"/>
      <c r="B1" s="213"/>
      <c r="C1" s="214" t="s">
        <v>58</v>
      </c>
      <c r="D1" s="214"/>
      <c r="E1" s="214"/>
      <c r="F1" s="214"/>
      <c r="G1" s="214"/>
      <c r="H1" s="214"/>
      <c r="I1" s="214"/>
      <c r="J1" s="214"/>
      <c r="K1" s="215" t="s">
        <v>59</v>
      </c>
      <c r="L1" s="215"/>
      <c r="M1" s="215"/>
    </row>
    <row r="2" spans="1:15" ht="25.5" customHeight="1" thickBot="1">
      <c r="A2" s="213"/>
      <c r="B2" s="213"/>
      <c r="C2" s="214"/>
      <c r="D2" s="214"/>
      <c r="E2" s="214"/>
      <c r="F2" s="214"/>
      <c r="G2" s="214"/>
      <c r="H2" s="214"/>
      <c r="I2" s="214"/>
      <c r="J2" s="214"/>
      <c r="K2" s="216" t="s">
        <v>117</v>
      </c>
      <c r="L2" s="216"/>
      <c r="M2" s="216"/>
      <c r="O2" s="21" t="s">
        <v>71</v>
      </c>
    </row>
    <row r="3" spans="1:15" ht="25.5" customHeight="1" thickBot="1">
      <c r="A3" s="213"/>
      <c r="B3" s="213"/>
      <c r="C3" s="214"/>
      <c r="D3" s="214"/>
      <c r="E3" s="214"/>
      <c r="F3" s="214"/>
      <c r="G3" s="214"/>
      <c r="H3" s="214"/>
      <c r="I3" s="214"/>
      <c r="J3" s="214"/>
      <c r="K3" s="216" t="s">
        <v>118</v>
      </c>
      <c r="L3" s="216"/>
      <c r="M3" s="216"/>
      <c r="O3" s="102" t="s">
        <v>6</v>
      </c>
    </row>
    <row r="4" spans="1:15" ht="14.25" customHeight="1" thickBot="1">
      <c r="A4" s="13"/>
      <c r="B4" s="14"/>
      <c r="C4" s="15"/>
      <c r="D4" s="15"/>
      <c r="E4" s="15"/>
      <c r="F4" s="15"/>
      <c r="G4" s="15"/>
      <c r="H4" s="15"/>
      <c r="I4" s="15"/>
      <c r="J4" s="15"/>
      <c r="K4" s="16"/>
      <c r="L4" s="16"/>
      <c r="M4" s="17"/>
      <c r="O4" s="102" t="s">
        <v>8</v>
      </c>
    </row>
    <row r="5" spans="1:15" ht="13.5" thickBot="1">
      <c r="A5" s="149" t="s">
        <v>60</v>
      </c>
      <c r="B5" s="150"/>
      <c r="C5" s="150"/>
      <c r="D5" s="150"/>
      <c r="E5" s="150"/>
      <c r="F5" s="150"/>
      <c r="G5" s="150"/>
      <c r="H5" s="150"/>
      <c r="I5" s="150"/>
      <c r="J5" s="150"/>
      <c r="K5" s="150"/>
      <c r="L5" s="150"/>
      <c r="M5" s="151"/>
      <c r="O5" s="102" t="s">
        <v>10</v>
      </c>
    </row>
    <row r="6" spans="1:15" ht="13.5" thickBot="1">
      <c r="A6" s="47"/>
      <c r="B6" s="5"/>
      <c r="C6" s="5"/>
      <c r="D6" s="5"/>
      <c r="E6" s="5"/>
      <c r="F6" s="5"/>
      <c r="G6" s="5"/>
      <c r="H6" s="5"/>
      <c r="I6" s="5"/>
      <c r="J6" s="5"/>
      <c r="K6" s="5"/>
      <c r="L6" s="5"/>
      <c r="M6" s="48"/>
      <c r="O6" s="21" t="s">
        <v>72</v>
      </c>
    </row>
    <row r="7" spans="1:15" ht="30" customHeight="1" thickBot="1">
      <c r="A7" s="160" t="s">
        <v>1</v>
      </c>
      <c r="B7" s="161"/>
      <c r="C7" s="201" t="s">
        <v>50</v>
      </c>
      <c r="D7" s="202"/>
      <c r="E7" s="202"/>
      <c r="F7" s="202"/>
      <c r="G7" s="202"/>
      <c r="H7" s="203"/>
      <c r="I7" s="160" t="s">
        <v>2</v>
      </c>
      <c r="J7" s="191"/>
      <c r="K7" s="161"/>
      <c r="L7" s="211" t="s">
        <v>3</v>
      </c>
      <c r="M7" s="212"/>
      <c r="O7" s="102" t="s">
        <v>13</v>
      </c>
    </row>
    <row r="8" spans="1:15" ht="30" customHeight="1" thickBot="1">
      <c r="A8" s="160" t="s">
        <v>4</v>
      </c>
      <c r="B8" s="161"/>
      <c r="C8" s="201" t="s">
        <v>125</v>
      </c>
      <c r="D8" s="202"/>
      <c r="E8" s="202"/>
      <c r="F8" s="202"/>
      <c r="G8" s="202"/>
      <c r="H8" s="202"/>
      <c r="I8" s="202"/>
      <c r="J8" s="202"/>
      <c r="K8" s="202"/>
      <c r="L8" s="202"/>
      <c r="M8" s="203"/>
      <c r="O8" s="102" t="s">
        <v>18</v>
      </c>
    </row>
    <row r="9" spans="1:16" ht="30" customHeight="1" thickBot="1">
      <c r="A9" s="160" t="s">
        <v>5</v>
      </c>
      <c r="B9" s="161"/>
      <c r="C9" s="204" t="s">
        <v>68</v>
      </c>
      <c r="D9" s="205"/>
      <c r="E9" s="205"/>
      <c r="F9" s="205"/>
      <c r="G9" s="205"/>
      <c r="H9" s="205"/>
      <c r="I9" s="205"/>
      <c r="J9" s="205"/>
      <c r="K9" s="205"/>
      <c r="L9" s="205"/>
      <c r="M9" s="206"/>
      <c r="O9" s="102" t="s">
        <v>20</v>
      </c>
      <c r="P9" s="18"/>
    </row>
    <row r="10" spans="1:15" ht="13.5" thickBot="1">
      <c r="A10" s="2"/>
      <c r="B10" s="102"/>
      <c r="C10" s="102"/>
      <c r="D10" s="102"/>
      <c r="E10" s="102"/>
      <c r="F10" s="102"/>
      <c r="G10" s="102"/>
      <c r="H10" s="102"/>
      <c r="I10" s="102"/>
      <c r="J10" s="102"/>
      <c r="K10" s="102"/>
      <c r="L10" s="102"/>
      <c r="M10" s="49"/>
      <c r="O10" s="21" t="s">
        <v>74</v>
      </c>
    </row>
    <row r="11" spans="1:15" ht="30" customHeight="1" thickBot="1">
      <c r="A11" s="160" t="s">
        <v>7</v>
      </c>
      <c r="B11" s="161"/>
      <c r="C11" s="207" t="s">
        <v>152</v>
      </c>
      <c r="D11" s="208"/>
      <c r="E11" s="208"/>
      <c r="F11" s="208"/>
      <c r="G11" s="208"/>
      <c r="H11" s="208"/>
      <c r="I11" s="208"/>
      <c r="J11" s="208"/>
      <c r="K11" s="28" t="s">
        <v>82</v>
      </c>
      <c r="L11" s="209" t="s">
        <v>139</v>
      </c>
      <c r="M11" s="210"/>
      <c r="O11" s="102" t="s">
        <v>21</v>
      </c>
    </row>
    <row r="12" spans="1:15" ht="30" customHeight="1" thickBot="1">
      <c r="A12" s="160" t="s">
        <v>9</v>
      </c>
      <c r="B12" s="161"/>
      <c r="C12" s="201" t="s">
        <v>153</v>
      </c>
      <c r="D12" s="202"/>
      <c r="E12" s="202"/>
      <c r="F12" s="202"/>
      <c r="G12" s="202"/>
      <c r="H12" s="202"/>
      <c r="I12" s="202"/>
      <c r="J12" s="202"/>
      <c r="K12" s="202"/>
      <c r="L12" s="202"/>
      <c r="M12" s="203"/>
      <c r="O12" s="102" t="s">
        <v>0</v>
      </c>
    </row>
    <row r="13" spans="1:15" ht="33.75" customHeight="1" thickBot="1">
      <c r="A13" s="160" t="s">
        <v>96</v>
      </c>
      <c r="B13" s="161"/>
      <c r="C13" s="201" t="s">
        <v>156</v>
      </c>
      <c r="D13" s="202"/>
      <c r="E13" s="202"/>
      <c r="F13" s="202"/>
      <c r="G13" s="202"/>
      <c r="H13" s="202"/>
      <c r="I13" s="202"/>
      <c r="J13" s="202"/>
      <c r="K13" s="202"/>
      <c r="L13" s="202"/>
      <c r="M13" s="203"/>
      <c r="O13" s="1" t="s">
        <v>119</v>
      </c>
    </row>
    <row r="14" spans="1:15" ht="30" customHeight="1" thickBot="1">
      <c r="A14" s="160" t="s">
        <v>106</v>
      </c>
      <c r="B14" s="161"/>
      <c r="C14" s="201" t="s">
        <v>111</v>
      </c>
      <c r="D14" s="202"/>
      <c r="E14" s="202"/>
      <c r="F14" s="202"/>
      <c r="G14" s="202"/>
      <c r="H14" s="202"/>
      <c r="I14" s="202"/>
      <c r="J14" s="202"/>
      <c r="K14" s="202"/>
      <c r="L14" s="202"/>
      <c r="M14" s="203"/>
      <c r="O14" s="1" t="s">
        <v>120</v>
      </c>
    </row>
    <row r="15" spans="1:15" ht="30" customHeight="1" thickBot="1">
      <c r="A15" s="160" t="s">
        <v>112</v>
      </c>
      <c r="B15" s="161"/>
      <c r="C15" s="211" t="s">
        <v>127</v>
      </c>
      <c r="D15" s="232"/>
      <c r="E15" s="232"/>
      <c r="F15" s="232"/>
      <c r="G15" s="232"/>
      <c r="H15" s="232"/>
      <c r="I15" s="232"/>
      <c r="J15" s="232"/>
      <c r="K15" s="232"/>
      <c r="L15" s="232"/>
      <c r="M15" s="212"/>
      <c r="O15" s="102" t="s">
        <v>24</v>
      </c>
    </row>
    <row r="16" spans="1:15" ht="13.5" thickBot="1">
      <c r="A16" s="2"/>
      <c r="B16" s="102"/>
      <c r="C16" s="102"/>
      <c r="D16" s="102"/>
      <c r="E16" s="102"/>
      <c r="F16" s="102"/>
      <c r="G16" s="102"/>
      <c r="H16" s="102"/>
      <c r="I16" s="102"/>
      <c r="J16" s="102"/>
      <c r="K16" s="102"/>
      <c r="L16" s="102"/>
      <c r="M16" s="49"/>
      <c r="O16" s="102" t="s">
        <v>25</v>
      </c>
    </row>
    <row r="17" spans="1:15" ht="17.25" customHeight="1" thickBot="1">
      <c r="A17" s="154" t="s">
        <v>11</v>
      </c>
      <c r="B17" s="156"/>
      <c r="C17" s="154" t="s">
        <v>76</v>
      </c>
      <c r="D17" s="156"/>
      <c r="E17" s="154" t="s">
        <v>12</v>
      </c>
      <c r="F17" s="155"/>
      <c r="G17" s="155"/>
      <c r="H17" s="155"/>
      <c r="I17" s="155"/>
      <c r="J17" s="155"/>
      <c r="K17" s="155"/>
      <c r="L17" s="155"/>
      <c r="M17" s="156"/>
      <c r="O17" s="21" t="s">
        <v>83</v>
      </c>
    </row>
    <row r="18" spans="1:15" ht="53.25" customHeight="1" thickBot="1">
      <c r="A18" s="157"/>
      <c r="B18" s="159"/>
      <c r="C18" s="157"/>
      <c r="D18" s="159"/>
      <c r="E18" s="6" t="s">
        <v>14</v>
      </c>
      <c r="F18" s="160" t="s">
        <v>15</v>
      </c>
      <c r="G18" s="191"/>
      <c r="H18" s="161"/>
      <c r="I18" s="46" t="s">
        <v>16</v>
      </c>
      <c r="J18" s="160" t="s">
        <v>128</v>
      </c>
      <c r="K18" s="191"/>
      <c r="L18" s="161"/>
      <c r="M18" s="6" t="s">
        <v>17</v>
      </c>
      <c r="O18" s="102" t="s">
        <v>27</v>
      </c>
    </row>
    <row r="19" spans="1:15" ht="36.75" customHeight="1" thickBot="1">
      <c r="A19" s="192" t="s">
        <v>154</v>
      </c>
      <c r="B19" s="193"/>
      <c r="C19" s="198" t="s">
        <v>85</v>
      </c>
      <c r="D19" s="170"/>
      <c r="E19" s="4">
        <v>1</v>
      </c>
      <c r="F19" s="186" t="s">
        <v>150</v>
      </c>
      <c r="G19" s="187"/>
      <c r="H19" s="188"/>
      <c r="I19" s="101" t="s">
        <v>131</v>
      </c>
      <c r="J19" s="186" t="s">
        <v>149</v>
      </c>
      <c r="K19" s="187"/>
      <c r="L19" s="188"/>
      <c r="M19" s="7" t="s">
        <v>119</v>
      </c>
      <c r="O19" s="102" t="s">
        <v>28</v>
      </c>
    </row>
    <row r="20" spans="1:15" ht="36.75" customHeight="1" thickBot="1">
      <c r="A20" s="194"/>
      <c r="B20" s="195"/>
      <c r="C20" s="199"/>
      <c r="D20" s="171"/>
      <c r="E20" s="4">
        <v>2</v>
      </c>
      <c r="F20" s="186" t="s">
        <v>148</v>
      </c>
      <c r="G20" s="187"/>
      <c r="H20" s="188"/>
      <c r="I20" s="101" t="s">
        <v>131</v>
      </c>
      <c r="J20" s="186" t="s">
        <v>149</v>
      </c>
      <c r="K20" s="187"/>
      <c r="L20" s="188"/>
      <c r="M20" s="7" t="s">
        <v>119</v>
      </c>
      <c r="O20" s="102" t="s">
        <v>3</v>
      </c>
    </row>
    <row r="21" spans="1:15" ht="36.75" customHeight="1" thickBot="1">
      <c r="A21" s="194"/>
      <c r="B21" s="195"/>
      <c r="C21" s="199"/>
      <c r="D21" s="171"/>
      <c r="E21" s="4">
        <v>3</v>
      </c>
      <c r="F21" s="186" t="s">
        <v>155</v>
      </c>
      <c r="G21" s="187"/>
      <c r="H21" s="188"/>
      <c r="I21" s="105" t="s">
        <v>131</v>
      </c>
      <c r="J21" s="186" t="s">
        <v>149</v>
      </c>
      <c r="K21" s="187"/>
      <c r="L21" s="188"/>
      <c r="M21" s="7" t="s">
        <v>119</v>
      </c>
      <c r="O21" s="102" t="s">
        <v>29</v>
      </c>
    </row>
    <row r="22" spans="1:15" ht="36.75" customHeight="1" thickBot="1">
      <c r="A22" s="196"/>
      <c r="B22" s="197"/>
      <c r="C22" s="200"/>
      <c r="D22" s="173"/>
      <c r="E22" s="4"/>
      <c r="F22" s="186"/>
      <c r="G22" s="187"/>
      <c r="H22" s="188"/>
      <c r="I22" s="101"/>
      <c r="J22" s="183"/>
      <c r="K22" s="184"/>
      <c r="L22" s="185"/>
      <c r="M22" s="7"/>
      <c r="O22" s="102"/>
    </row>
    <row r="23" spans="1:40" ht="13.5" thickBot="1">
      <c r="A23" s="2"/>
      <c r="B23" s="102"/>
      <c r="C23" s="102"/>
      <c r="D23" s="102"/>
      <c r="E23" s="102"/>
      <c r="F23" s="102"/>
      <c r="G23" s="102"/>
      <c r="H23" s="102"/>
      <c r="I23" s="102"/>
      <c r="J23" s="102"/>
      <c r="K23" s="102"/>
      <c r="L23" s="102"/>
      <c r="M23" s="49"/>
      <c r="O23" s="21" t="s">
        <v>70</v>
      </c>
      <c r="AN23" s="1">
        <v>2002</v>
      </c>
    </row>
    <row r="24" spans="1:40" ht="45.75" customHeight="1" thickBot="1">
      <c r="A24" s="6" t="s">
        <v>22</v>
      </c>
      <c r="B24" s="100" t="s">
        <v>10</v>
      </c>
      <c r="C24" s="45" t="s">
        <v>73</v>
      </c>
      <c r="D24" s="100" t="s">
        <v>18</v>
      </c>
      <c r="E24" s="6" t="s">
        <v>23</v>
      </c>
      <c r="F24" s="54">
        <v>1</v>
      </c>
      <c r="G24" s="6" t="s">
        <v>133</v>
      </c>
      <c r="H24" s="50" t="s">
        <v>134</v>
      </c>
      <c r="I24" s="6" t="s">
        <v>104</v>
      </c>
      <c r="J24" s="50" t="s">
        <v>134</v>
      </c>
      <c r="K24" s="6" t="s">
        <v>105</v>
      </c>
      <c r="L24" s="189" t="s">
        <v>134</v>
      </c>
      <c r="M24" s="190"/>
      <c r="O24" s="67" t="s">
        <v>48</v>
      </c>
      <c r="AN24" s="1">
        <f>AN23+1</f>
        <v>2003</v>
      </c>
    </row>
    <row r="25" spans="1:15" ht="16.5" customHeight="1" thickBot="1">
      <c r="A25" s="152" t="s">
        <v>26</v>
      </c>
      <c r="B25" s="178" t="s">
        <v>119</v>
      </c>
      <c r="C25" s="152" t="s">
        <v>75</v>
      </c>
      <c r="D25" s="178" t="s">
        <v>119</v>
      </c>
      <c r="E25" s="152" t="s">
        <v>113</v>
      </c>
      <c r="F25" s="61" t="s">
        <v>116</v>
      </c>
      <c r="G25" s="53">
        <v>2016</v>
      </c>
      <c r="H25" s="53">
        <v>2017</v>
      </c>
      <c r="I25" s="53">
        <v>2018</v>
      </c>
      <c r="J25" s="53">
        <v>2019</v>
      </c>
      <c r="K25" s="53">
        <v>2020</v>
      </c>
      <c r="L25" s="181" t="s">
        <v>135</v>
      </c>
      <c r="M25" s="182"/>
      <c r="O25" s="67" t="s">
        <v>49</v>
      </c>
    </row>
    <row r="26" spans="1:15" ht="30" customHeight="1" thickBot="1">
      <c r="A26" s="153"/>
      <c r="B26" s="179"/>
      <c r="C26" s="153"/>
      <c r="D26" s="179"/>
      <c r="E26" s="180"/>
      <c r="F26" s="56" t="s">
        <v>114</v>
      </c>
      <c r="G26" s="50" t="s">
        <v>134</v>
      </c>
      <c r="H26" s="50" t="s">
        <v>134</v>
      </c>
      <c r="I26" s="50" t="s">
        <v>134</v>
      </c>
      <c r="J26" s="50" t="s">
        <v>134</v>
      </c>
      <c r="K26" s="55"/>
      <c r="L26" s="189"/>
      <c r="M26" s="190"/>
      <c r="O26" s="67" t="s">
        <v>61</v>
      </c>
    </row>
    <row r="27" spans="1:15" ht="30" customHeight="1" thickBot="1">
      <c r="A27" s="66"/>
      <c r="B27" s="63"/>
      <c r="C27" s="62"/>
      <c r="D27" s="62"/>
      <c r="E27" s="153"/>
      <c r="F27" s="64" t="s">
        <v>115</v>
      </c>
      <c r="G27" s="59"/>
      <c r="H27" s="50"/>
      <c r="I27" s="50"/>
      <c r="J27" s="50"/>
      <c r="K27" s="50"/>
      <c r="L27" s="189"/>
      <c r="M27" s="190"/>
      <c r="O27" s="68" t="s">
        <v>62</v>
      </c>
    </row>
    <row r="28" spans="1:40" ht="13.5" thickBot="1">
      <c r="A28" s="2"/>
      <c r="B28" s="102"/>
      <c r="C28" s="102"/>
      <c r="D28" s="102"/>
      <c r="E28" s="102"/>
      <c r="F28" s="102"/>
      <c r="G28" s="102"/>
      <c r="H28" s="102"/>
      <c r="I28" s="102"/>
      <c r="J28" s="102"/>
      <c r="K28" s="102"/>
      <c r="L28" s="102"/>
      <c r="M28" s="49"/>
      <c r="O28" s="67" t="s">
        <v>50</v>
      </c>
      <c r="AN28" s="1" t="e">
        <f>#REF!+1</f>
        <v>#REF!</v>
      </c>
    </row>
    <row r="29" spans="1:40" ht="24.75" customHeight="1" thickBot="1">
      <c r="A29" s="154" t="s">
        <v>94</v>
      </c>
      <c r="B29" s="155"/>
      <c r="C29" s="156"/>
      <c r="D29" s="165" t="s">
        <v>77</v>
      </c>
      <c r="E29" s="166"/>
      <c r="F29" s="75">
        <v>1</v>
      </c>
      <c r="G29" s="31" t="s">
        <v>87</v>
      </c>
      <c r="H29" s="70">
        <v>1</v>
      </c>
      <c r="I29" s="167" t="s">
        <v>88</v>
      </c>
      <c r="J29" s="168"/>
      <c r="K29" s="25"/>
      <c r="L29" s="169"/>
      <c r="M29" s="170"/>
      <c r="O29" s="67" t="s">
        <v>51</v>
      </c>
      <c r="AN29" s="1" t="e">
        <f>AN28+1</f>
        <v>#REF!</v>
      </c>
    </row>
    <row r="30" spans="1:40" ht="24.75" customHeight="1" thickBot="1">
      <c r="A30" s="162"/>
      <c r="B30" s="163"/>
      <c r="C30" s="164"/>
      <c r="D30" s="174" t="s">
        <v>78</v>
      </c>
      <c r="E30" s="175"/>
      <c r="F30" s="104">
        <v>0.75</v>
      </c>
      <c r="G30" s="32" t="s">
        <v>87</v>
      </c>
      <c r="H30" s="95">
        <v>0.999</v>
      </c>
      <c r="I30" s="23"/>
      <c r="J30" s="24"/>
      <c r="K30" s="24"/>
      <c r="L30" s="134"/>
      <c r="M30" s="171"/>
      <c r="O30" s="67" t="s">
        <v>52</v>
      </c>
      <c r="AN30" s="1" t="e">
        <f>#REF!+1</f>
        <v>#REF!</v>
      </c>
    </row>
    <row r="31" spans="1:40" ht="24.75" customHeight="1" thickBot="1">
      <c r="A31" s="157"/>
      <c r="B31" s="158"/>
      <c r="C31" s="159"/>
      <c r="D31" s="176" t="s">
        <v>79</v>
      </c>
      <c r="E31" s="222"/>
      <c r="F31" s="93">
        <v>0</v>
      </c>
      <c r="G31" s="33" t="s">
        <v>87</v>
      </c>
      <c r="H31" s="96">
        <v>0.749</v>
      </c>
      <c r="I31" s="27"/>
      <c r="J31" s="27"/>
      <c r="K31" s="27"/>
      <c r="L31" s="172"/>
      <c r="M31" s="173"/>
      <c r="O31" s="76" t="s">
        <v>136</v>
      </c>
      <c r="AN31" s="1" t="e">
        <f>#REF!+1</f>
        <v>#REF!</v>
      </c>
    </row>
    <row r="32" spans="1:40" ht="13.5" thickBot="1">
      <c r="A32" s="2"/>
      <c r="B32" s="102"/>
      <c r="C32" s="102"/>
      <c r="D32" s="102"/>
      <c r="E32" s="102"/>
      <c r="F32" s="102"/>
      <c r="G32" s="102"/>
      <c r="H32" s="102"/>
      <c r="I32" s="102"/>
      <c r="J32" s="102"/>
      <c r="K32" s="102"/>
      <c r="L32" s="102"/>
      <c r="M32" s="49"/>
      <c r="O32" s="67" t="s">
        <v>64</v>
      </c>
      <c r="AN32" s="1" t="e">
        <f>#REF!+1</f>
        <v>#REF!</v>
      </c>
    </row>
    <row r="33" spans="1:40" ht="13.5" customHeight="1" thickBot="1">
      <c r="A33" s="149" t="s">
        <v>30</v>
      </c>
      <c r="B33" s="150"/>
      <c r="C33" s="150"/>
      <c r="D33" s="150"/>
      <c r="E33" s="150"/>
      <c r="F33" s="150"/>
      <c r="G33" s="150"/>
      <c r="H33" s="150"/>
      <c r="I33" s="150"/>
      <c r="J33" s="150"/>
      <c r="K33" s="150"/>
      <c r="L33" s="150"/>
      <c r="M33" s="151"/>
      <c r="O33" s="67" t="s">
        <v>54</v>
      </c>
      <c r="AN33" s="1" t="e">
        <f>AN32+1</f>
        <v>#REF!</v>
      </c>
    </row>
    <row r="34" spans="1:40" ht="13.5" thickBot="1">
      <c r="A34" s="2"/>
      <c r="B34" s="102"/>
      <c r="C34" s="102"/>
      <c r="D34" s="102"/>
      <c r="E34" s="102"/>
      <c r="F34" s="102"/>
      <c r="G34" s="102"/>
      <c r="H34" s="102"/>
      <c r="I34" s="102"/>
      <c r="J34" s="102"/>
      <c r="K34" s="102"/>
      <c r="L34" s="102"/>
      <c r="M34" s="49"/>
      <c r="O34" s="67" t="s">
        <v>55</v>
      </c>
      <c r="AN34" s="1" t="e">
        <f>AN33+1</f>
        <v>#REF!</v>
      </c>
    </row>
    <row r="35" spans="1:38" ht="71.25" customHeight="1" thickBot="1">
      <c r="A35" s="98"/>
      <c r="B35" s="77" t="s">
        <v>31</v>
      </c>
      <c r="C35" s="78" t="s">
        <v>32</v>
      </c>
      <c r="D35" s="78" t="str">
        <f>F19</f>
        <v>PQRS  atendidos oportunamente dentro de los tiempos de ley </v>
      </c>
      <c r="E35" s="78" t="str">
        <f>F20</f>
        <v>Cantidad total  de PQRS recibidos</v>
      </c>
      <c r="F35" s="78" t="str">
        <f>F21</f>
        <v>Cantidad de PQRS en proceso de respuesta dentro de los términos de ley</v>
      </c>
      <c r="G35" s="78">
        <f>F22</f>
        <v>0</v>
      </c>
      <c r="H35" s="79" t="s">
        <v>89</v>
      </c>
      <c r="I35" s="80" t="s">
        <v>93</v>
      </c>
      <c r="J35" s="102"/>
      <c r="K35" s="102"/>
      <c r="L35" s="102"/>
      <c r="M35" s="99"/>
      <c r="O35" s="67" t="s">
        <v>53</v>
      </c>
      <c r="AI35"/>
      <c r="AL35" s="1"/>
    </row>
    <row r="36" spans="1:38" ht="27" customHeight="1">
      <c r="A36" s="98"/>
      <c r="B36" s="40" t="s">
        <v>33</v>
      </c>
      <c r="C36" s="57">
        <v>1</v>
      </c>
      <c r="D36" s="41">
        <f>44+77+56</f>
        <v>177</v>
      </c>
      <c r="E36" s="41">
        <f>44+77+59</f>
        <v>180</v>
      </c>
      <c r="F36" s="106">
        <v>3</v>
      </c>
      <c r="G36" s="42"/>
      <c r="H36" s="44">
        <f>D36/(E36-F36)</f>
        <v>1</v>
      </c>
      <c r="I36" s="65">
        <f>+H36</f>
        <v>1</v>
      </c>
      <c r="J36" s="102"/>
      <c r="K36" s="102"/>
      <c r="L36" s="102"/>
      <c r="M36" s="99"/>
      <c r="O36" s="67" t="s">
        <v>65</v>
      </c>
      <c r="AI36"/>
      <c r="AL36" s="1"/>
    </row>
    <row r="37" spans="1:38" ht="27" customHeight="1">
      <c r="A37" s="98"/>
      <c r="B37" s="81" t="s">
        <v>34</v>
      </c>
      <c r="C37" s="82">
        <v>1</v>
      </c>
      <c r="D37" s="83">
        <f>36+53+18</f>
        <v>107</v>
      </c>
      <c r="E37" s="8">
        <f>36+53+29</f>
        <v>118</v>
      </c>
      <c r="F37" s="109">
        <v>11</v>
      </c>
      <c r="G37" s="30"/>
      <c r="H37" s="73">
        <f>D37/(E37-F37)</f>
        <v>1</v>
      </c>
      <c r="I37" s="84">
        <f>(I36+H37)/2</f>
        <v>1</v>
      </c>
      <c r="J37" s="102"/>
      <c r="K37" s="102"/>
      <c r="L37" s="102"/>
      <c r="M37" s="99"/>
      <c r="O37" s="67" t="s">
        <v>66</v>
      </c>
      <c r="AI37"/>
      <c r="AL37" s="1"/>
    </row>
    <row r="38" spans="1:38" ht="27" customHeight="1">
      <c r="A38" s="98"/>
      <c r="B38" s="35" t="s">
        <v>35</v>
      </c>
      <c r="C38" s="82">
        <v>1</v>
      </c>
      <c r="D38" s="83">
        <f>39+38+32</f>
        <v>109</v>
      </c>
      <c r="E38" s="8">
        <f>39+38+33</f>
        <v>110</v>
      </c>
      <c r="F38" s="109">
        <v>1</v>
      </c>
      <c r="G38" s="30"/>
      <c r="H38" s="73">
        <f>D38/(E38-F38)</f>
        <v>1</v>
      </c>
      <c r="I38" s="84">
        <f>(I37+H38)/2</f>
        <v>1</v>
      </c>
      <c r="J38" s="102"/>
      <c r="K38" s="102"/>
      <c r="L38" s="102"/>
      <c r="M38" s="99"/>
      <c r="O38" s="21" t="s">
        <v>69</v>
      </c>
      <c r="AI38"/>
      <c r="AL38" s="1"/>
    </row>
    <row r="39" spans="1:38" ht="27" customHeight="1" thickBot="1">
      <c r="A39" s="98"/>
      <c r="B39" s="36" t="s">
        <v>36</v>
      </c>
      <c r="C39" s="85">
        <v>1</v>
      </c>
      <c r="D39" s="37">
        <v>67</v>
      </c>
      <c r="E39" s="37">
        <v>67</v>
      </c>
      <c r="F39" s="37">
        <v>0</v>
      </c>
      <c r="G39" s="38"/>
      <c r="H39" s="107">
        <f>D39/(E39-F39)</f>
        <v>1</v>
      </c>
      <c r="I39" s="86">
        <f>(I38+H39)/2</f>
        <v>1</v>
      </c>
      <c r="J39" s="102"/>
      <c r="K39" s="102"/>
      <c r="L39" s="102"/>
      <c r="M39" s="99"/>
      <c r="O39" s="9" t="s">
        <v>67</v>
      </c>
      <c r="AI39"/>
      <c r="AL39" s="1"/>
    </row>
    <row r="40" spans="1:16" ht="12.75">
      <c r="A40" s="2"/>
      <c r="B40" s="102"/>
      <c r="C40" s="102"/>
      <c r="D40" s="102"/>
      <c r="E40" s="102"/>
      <c r="F40" s="102"/>
      <c r="G40" s="102"/>
      <c r="H40" s="102"/>
      <c r="I40" s="102"/>
      <c r="J40" s="102"/>
      <c r="K40" s="102"/>
      <c r="L40" s="102"/>
      <c r="M40" s="49"/>
      <c r="N40" s="102"/>
      <c r="O40" s="9" t="s">
        <v>68</v>
      </c>
      <c r="P40" s="102"/>
    </row>
    <row r="41" spans="1:40" ht="12.75">
      <c r="A41" s="2"/>
      <c r="B41" s="102"/>
      <c r="C41" s="102"/>
      <c r="D41" s="102"/>
      <c r="E41" s="102"/>
      <c r="F41" s="102"/>
      <c r="G41" s="102"/>
      <c r="H41" s="102"/>
      <c r="I41" s="102"/>
      <c r="J41" s="102"/>
      <c r="K41" s="102"/>
      <c r="L41" s="102"/>
      <c r="M41" s="49"/>
      <c r="O41" s="9" t="s">
        <v>56</v>
      </c>
      <c r="AN41" s="1" t="e">
        <f>#REF!+1</f>
        <v>#REF!</v>
      </c>
    </row>
    <row r="42" spans="1:15" ht="12.75">
      <c r="A42" s="2"/>
      <c r="B42" s="102"/>
      <c r="C42" s="102"/>
      <c r="D42" s="102"/>
      <c r="E42" s="102"/>
      <c r="F42" s="102"/>
      <c r="G42" s="102"/>
      <c r="H42" s="102"/>
      <c r="I42" s="102"/>
      <c r="J42" s="102"/>
      <c r="K42" s="102"/>
      <c r="L42" s="102"/>
      <c r="M42" s="49"/>
      <c r="O42" s="9" t="s">
        <v>46</v>
      </c>
    </row>
    <row r="43" spans="1:15" ht="12.75">
      <c r="A43" s="2"/>
      <c r="B43" s="102"/>
      <c r="C43" s="102"/>
      <c r="D43" s="102"/>
      <c r="E43" s="102"/>
      <c r="F43" s="102"/>
      <c r="G43" s="102"/>
      <c r="H43" s="102"/>
      <c r="I43" s="102"/>
      <c r="J43" s="102"/>
      <c r="K43" s="102"/>
      <c r="L43" s="102"/>
      <c r="M43" s="49"/>
      <c r="O43" s="102" t="s">
        <v>47</v>
      </c>
    </row>
    <row r="44" spans="1:15" ht="12.75">
      <c r="A44" s="2"/>
      <c r="B44" s="102"/>
      <c r="C44" s="102"/>
      <c r="D44" s="102"/>
      <c r="E44" s="102"/>
      <c r="F44" s="102"/>
      <c r="G44" s="102"/>
      <c r="H44" s="102"/>
      <c r="I44" s="102"/>
      <c r="J44" s="102"/>
      <c r="K44" s="102"/>
      <c r="L44" s="102"/>
      <c r="M44" s="49"/>
      <c r="O44" s="102" t="s">
        <v>81</v>
      </c>
    </row>
    <row r="45" spans="1:15" ht="12.75">
      <c r="A45" s="2"/>
      <c r="B45" s="102"/>
      <c r="C45" s="102"/>
      <c r="D45" s="102"/>
      <c r="E45" s="102"/>
      <c r="F45" s="102"/>
      <c r="G45" s="102"/>
      <c r="H45" s="102"/>
      <c r="I45" s="102"/>
      <c r="J45" s="102"/>
      <c r="K45" s="102"/>
      <c r="L45" s="102"/>
      <c r="M45" s="49"/>
      <c r="O45" s="21" t="s">
        <v>84</v>
      </c>
    </row>
    <row r="46" spans="1:15" ht="12.75">
      <c r="A46" s="2"/>
      <c r="B46" s="102"/>
      <c r="C46" s="102"/>
      <c r="D46" s="102"/>
      <c r="E46" s="102"/>
      <c r="F46" s="102"/>
      <c r="G46" s="102"/>
      <c r="H46" s="102"/>
      <c r="I46" s="102"/>
      <c r="J46" s="102"/>
      <c r="K46" s="102"/>
      <c r="L46" s="102"/>
      <c r="M46" s="49"/>
      <c r="O46" s="102" t="s">
        <v>86</v>
      </c>
    </row>
    <row r="47" spans="1:15" ht="12.75">
      <c r="A47" s="2"/>
      <c r="B47" s="102"/>
      <c r="C47" s="102"/>
      <c r="D47" s="102"/>
      <c r="E47" s="102"/>
      <c r="F47" s="102"/>
      <c r="G47" s="102"/>
      <c r="H47" s="102"/>
      <c r="I47" s="102"/>
      <c r="J47" s="102"/>
      <c r="K47" s="102"/>
      <c r="L47" s="102"/>
      <c r="M47" s="49"/>
      <c r="O47" s="102" t="s">
        <v>95</v>
      </c>
    </row>
    <row r="48" spans="1:15" ht="12.75">
      <c r="A48" s="2"/>
      <c r="B48" s="102"/>
      <c r="C48" s="102"/>
      <c r="D48" s="102"/>
      <c r="E48" s="102"/>
      <c r="F48" s="102"/>
      <c r="G48" s="102"/>
      <c r="H48" s="102"/>
      <c r="I48" s="102"/>
      <c r="J48" s="102"/>
      <c r="K48" s="102"/>
      <c r="L48" s="102"/>
      <c r="M48" s="49"/>
      <c r="O48" s="102" t="s">
        <v>85</v>
      </c>
    </row>
    <row r="49" spans="1:15" ht="12.75">
      <c r="A49" s="2"/>
      <c r="B49" s="102"/>
      <c r="C49" s="102"/>
      <c r="D49" s="102"/>
      <c r="E49" s="102"/>
      <c r="F49" s="102"/>
      <c r="G49" s="102"/>
      <c r="H49" s="102"/>
      <c r="I49" s="102"/>
      <c r="J49" s="102"/>
      <c r="K49" s="102"/>
      <c r="L49" s="102"/>
      <c r="M49" s="49"/>
      <c r="O49" s="102" t="s">
        <v>97</v>
      </c>
    </row>
    <row r="50" spans="1:40" ht="28.5" customHeight="1">
      <c r="A50" s="2"/>
      <c r="B50" s="102"/>
      <c r="C50" s="102"/>
      <c r="D50" s="102"/>
      <c r="E50" s="102"/>
      <c r="F50" s="102"/>
      <c r="G50" s="102"/>
      <c r="H50" s="102"/>
      <c r="I50" s="102"/>
      <c r="J50" s="102"/>
      <c r="K50" s="102"/>
      <c r="L50" s="102"/>
      <c r="M50" s="49"/>
      <c r="O50" s="102" t="s">
        <v>98</v>
      </c>
      <c r="AN50" s="1" t="e">
        <f>AN41+1</f>
        <v>#REF!</v>
      </c>
    </row>
    <row r="51" spans="1:40" ht="19.5" customHeight="1">
      <c r="A51" s="2"/>
      <c r="B51" s="102"/>
      <c r="C51" s="102"/>
      <c r="D51" s="102"/>
      <c r="E51" s="102"/>
      <c r="F51" s="102"/>
      <c r="G51" s="102"/>
      <c r="H51" s="102"/>
      <c r="I51" s="102"/>
      <c r="J51" s="102"/>
      <c r="K51" s="102"/>
      <c r="L51" s="102"/>
      <c r="M51" s="49"/>
      <c r="O51" s="102" t="s">
        <v>99</v>
      </c>
      <c r="AN51" s="1" t="e">
        <f aca="true" t="shared" si="0" ref="AN51:AN69">AN50+1</f>
        <v>#REF!</v>
      </c>
    </row>
    <row r="52" spans="1:40" ht="12.75">
      <c r="A52" s="2"/>
      <c r="B52" s="102"/>
      <c r="C52" s="102"/>
      <c r="D52" s="102"/>
      <c r="E52" s="102"/>
      <c r="F52" s="102"/>
      <c r="G52" s="102"/>
      <c r="H52" s="102"/>
      <c r="I52" s="102"/>
      <c r="J52" s="102"/>
      <c r="K52" s="102"/>
      <c r="L52" s="102"/>
      <c r="M52" s="49"/>
      <c r="O52" s="102" t="s">
        <v>100</v>
      </c>
      <c r="AN52" s="1" t="e">
        <f t="shared" si="0"/>
        <v>#REF!</v>
      </c>
    </row>
    <row r="53" spans="1:40" ht="12.75">
      <c r="A53" s="2"/>
      <c r="B53" s="102"/>
      <c r="C53" s="102"/>
      <c r="D53" s="102"/>
      <c r="E53" s="102"/>
      <c r="F53" s="102"/>
      <c r="G53" s="102"/>
      <c r="H53" s="102"/>
      <c r="I53" s="102"/>
      <c r="J53" s="102"/>
      <c r="K53" s="102"/>
      <c r="L53" s="102"/>
      <c r="M53" s="49"/>
      <c r="O53" s="102" t="s">
        <v>137</v>
      </c>
      <c r="AN53" s="1" t="e">
        <f t="shared" si="0"/>
        <v>#REF!</v>
      </c>
    </row>
    <row r="54" spans="1:40" ht="12.75">
      <c r="A54" s="2"/>
      <c r="B54" s="102"/>
      <c r="C54" s="102"/>
      <c r="D54" s="102"/>
      <c r="E54" s="102"/>
      <c r="F54" s="102"/>
      <c r="G54" s="102"/>
      <c r="H54" s="102"/>
      <c r="I54" s="102"/>
      <c r="J54" s="102"/>
      <c r="K54" s="102"/>
      <c r="L54" s="102"/>
      <c r="M54" s="49"/>
      <c r="O54" s="102" t="s">
        <v>103</v>
      </c>
      <c r="AN54" s="1" t="e">
        <f t="shared" si="0"/>
        <v>#REF!</v>
      </c>
    </row>
    <row r="55" spans="1:40" ht="12.75">
      <c r="A55" s="2"/>
      <c r="B55" s="102"/>
      <c r="C55" s="102"/>
      <c r="D55" s="102"/>
      <c r="E55" s="102"/>
      <c r="F55" s="102"/>
      <c r="G55" s="102"/>
      <c r="H55" s="102"/>
      <c r="I55" s="102"/>
      <c r="J55" s="102"/>
      <c r="K55" s="102"/>
      <c r="L55" s="102"/>
      <c r="M55" s="49"/>
      <c r="O55" s="102" t="s">
        <v>102</v>
      </c>
      <c r="AN55" s="1" t="e">
        <f t="shared" si="0"/>
        <v>#REF!</v>
      </c>
    </row>
    <row r="56" spans="1:40" ht="16.5" customHeight="1" thickBot="1">
      <c r="A56" s="2"/>
      <c r="B56" s="102"/>
      <c r="C56" s="102"/>
      <c r="D56" s="102"/>
      <c r="E56" s="102"/>
      <c r="F56" s="102"/>
      <c r="G56" s="102"/>
      <c r="H56" s="102"/>
      <c r="I56" s="102"/>
      <c r="J56" s="102"/>
      <c r="K56" s="102"/>
      <c r="L56" s="102"/>
      <c r="M56" s="49"/>
      <c r="O56" s="21" t="s">
        <v>107</v>
      </c>
      <c r="AN56" s="1" t="e">
        <f t="shared" si="0"/>
        <v>#REF!</v>
      </c>
    </row>
    <row r="57" spans="1:40" ht="13.5" customHeight="1" thickBot="1">
      <c r="A57" s="149" t="s">
        <v>37</v>
      </c>
      <c r="B57" s="150"/>
      <c r="C57" s="150"/>
      <c r="D57" s="150"/>
      <c r="E57" s="150"/>
      <c r="F57" s="150"/>
      <c r="G57" s="150"/>
      <c r="H57" s="150"/>
      <c r="I57" s="150"/>
      <c r="J57" s="150"/>
      <c r="K57" s="150"/>
      <c r="L57" s="150"/>
      <c r="M57" s="151"/>
      <c r="O57" s="102" t="s">
        <v>109</v>
      </c>
      <c r="AN57" s="1" t="e">
        <f>#REF!+1</f>
        <v>#REF!</v>
      </c>
    </row>
    <row r="58" spans="1:40" ht="13.5" thickBot="1">
      <c r="A58" s="2"/>
      <c r="B58" s="102"/>
      <c r="C58" s="102"/>
      <c r="D58" s="102"/>
      <c r="E58" s="102"/>
      <c r="F58" s="102"/>
      <c r="G58" s="102"/>
      <c r="H58" s="102"/>
      <c r="I58" s="102"/>
      <c r="J58" s="102"/>
      <c r="K58" s="102"/>
      <c r="L58" s="102"/>
      <c r="M58" s="49"/>
      <c r="O58" s="102" t="s">
        <v>110</v>
      </c>
      <c r="AN58" s="1" t="e">
        <f t="shared" si="0"/>
        <v>#REF!</v>
      </c>
    </row>
    <row r="59" spans="1:40" ht="25.5" customHeight="1" thickBot="1">
      <c r="A59" s="152" t="s">
        <v>38</v>
      </c>
      <c r="B59" s="154" t="s">
        <v>39</v>
      </c>
      <c r="C59" s="155"/>
      <c r="D59" s="155"/>
      <c r="E59" s="156"/>
      <c r="F59" s="160" t="s">
        <v>90</v>
      </c>
      <c r="G59" s="161"/>
      <c r="H59" s="154" t="s">
        <v>40</v>
      </c>
      <c r="I59" s="155"/>
      <c r="J59" s="155"/>
      <c r="K59" s="155"/>
      <c r="L59" s="155"/>
      <c r="M59" s="156"/>
      <c r="O59" s="1" t="s">
        <v>121</v>
      </c>
      <c r="AN59" s="1" t="e">
        <f t="shared" si="0"/>
        <v>#REF!</v>
      </c>
    </row>
    <row r="60" spans="1:15" ht="25.5" customHeight="1" thickBot="1">
      <c r="A60" s="153"/>
      <c r="B60" s="157"/>
      <c r="C60" s="158"/>
      <c r="D60" s="158"/>
      <c r="E60" s="159"/>
      <c r="F60" s="6" t="s">
        <v>91</v>
      </c>
      <c r="G60" s="46" t="s">
        <v>92</v>
      </c>
      <c r="H60" s="157"/>
      <c r="I60" s="158"/>
      <c r="J60" s="158"/>
      <c r="K60" s="158"/>
      <c r="L60" s="158"/>
      <c r="M60" s="159"/>
      <c r="O60" s="1" t="s">
        <v>111</v>
      </c>
    </row>
    <row r="61" spans="1:40" ht="113.25" customHeight="1" thickBot="1">
      <c r="A61" s="10" t="s">
        <v>33</v>
      </c>
      <c r="B61" s="146" t="s">
        <v>165</v>
      </c>
      <c r="C61" s="147"/>
      <c r="D61" s="147"/>
      <c r="E61" s="148"/>
      <c r="F61" s="34"/>
      <c r="G61" s="103" t="s">
        <v>157</v>
      </c>
      <c r="H61" s="135"/>
      <c r="I61" s="136"/>
      <c r="J61" s="136"/>
      <c r="K61" s="136"/>
      <c r="L61" s="136"/>
      <c r="M61" s="137"/>
      <c r="AN61" s="1" t="e">
        <f>AN59+1</f>
        <v>#REF!</v>
      </c>
    </row>
    <row r="62" spans="1:40" ht="132" customHeight="1" thickBot="1">
      <c r="A62" s="10" t="s">
        <v>34</v>
      </c>
      <c r="B62" s="146" t="s">
        <v>166</v>
      </c>
      <c r="C62" s="147"/>
      <c r="D62" s="147"/>
      <c r="E62" s="148"/>
      <c r="F62" s="34"/>
      <c r="G62" s="103" t="s">
        <v>157</v>
      </c>
      <c r="H62" s="135"/>
      <c r="I62" s="136"/>
      <c r="J62" s="136"/>
      <c r="K62" s="136"/>
      <c r="L62" s="136"/>
      <c r="M62" s="137"/>
      <c r="AN62" s="1" t="e">
        <f t="shared" si="0"/>
        <v>#REF!</v>
      </c>
    </row>
    <row r="63" spans="1:40" ht="135.75" customHeight="1" thickBot="1">
      <c r="A63" s="10" t="s">
        <v>41</v>
      </c>
      <c r="B63" s="146" t="s">
        <v>168</v>
      </c>
      <c r="C63" s="147"/>
      <c r="D63" s="147"/>
      <c r="E63" s="148"/>
      <c r="F63" s="34"/>
      <c r="G63" s="103" t="s">
        <v>157</v>
      </c>
      <c r="H63" s="135"/>
      <c r="I63" s="136"/>
      <c r="J63" s="136"/>
      <c r="K63" s="136"/>
      <c r="L63" s="136"/>
      <c r="M63" s="137"/>
      <c r="AN63" s="1" t="e">
        <f>#REF!+1</f>
        <v>#REF!</v>
      </c>
    </row>
    <row r="64" spans="1:40" ht="27" customHeight="1">
      <c r="A64" s="131" t="s">
        <v>36</v>
      </c>
      <c r="B64" s="140" t="s">
        <v>174</v>
      </c>
      <c r="C64" s="141"/>
      <c r="D64" s="141"/>
      <c r="E64" s="142"/>
      <c r="F64" s="123"/>
      <c r="G64" s="123" t="s">
        <v>157</v>
      </c>
      <c r="H64" s="125"/>
      <c r="I64" s="126"/>
      <c r="J64" s="126"/>
      <c r="K64" s="126"/>
      <c r="L64" s="126"/>
      <c r="M64" s="127"/>
      <c r="AN64" s="1" t="e">
        <f t="shared" si="0"/>
        <v>#REF!</v>
      </c>
    </row>
    <row r="65" spans="1:13" ht="119.25" customHeight="1" thickBot="1">
      <c r="A65" s="132"/>
      <c r="B65" s="143"/>
      <c r="C65" s="144"/>
      <c r="D65" s="144"/>
      <c r="E65" s="145"/>
      <c r="F65" s="124"/>
      <c r="G65" s="124"/>
      <c r="H65" s="128"/>
      <c r="I65" s="129"/>
      <c r="J65" s="129"/>
      <c r="K65" s="129"/>
      <c r="L65" s="129"/>
      <c r="M65" s="130"/>
    </row>
    <row r="66" spans="1:40" ht="58.5" customHeight="1" thickBot="1">
      <c r="A66" s="10" t="s">
        <v>42</v>
      </c>
      <c r="B66" s="146" t="s">
        <v>175</v>
      </c>
      <c r="C66" s="147"/>
      <c r="D66" s="147"/>
      <c r="E66" s="148"/>
      <c r="F66" s="34"/>
      <c r="G66" s="103" t="s">
        <v>157</v>
      </c>
      <c r="H66" s="135"/>
      <c r="I66" s="136"/>
      <c r="J66" s="136"/>
      <c r="K66" s="136"/>
      <c r="L66" s="136"/>
      <c r="M66" s="137"/>
      <c r="AN66" s="1" t="e">
        <f>#REF!+1</f>
        <v>#REF!</v>
      </c>
    </row>
    <row r="67" spans="1:40" ht="24.75" customHeight="1">
      <c r="A67" s="102"/>
      <c r="B67" s="133"/>
      <c r="C67" s="133"/>
      <c r="D67" s="133"/>
      <c r="E67" s="133"/>
      <c r="F67" s="133"/>
      <c r="G67" s="133"/>
      <c r="H67" s="133"/>
      <c r="I67" s="133"/>
      <c r="J67" s="133"/>
      <c r="K67" s="133"/>
      <c r="L67" s="133"/>
      <c r="M67" s="133"/>
      <c r="AN67" s="1" t="e">
        <f t="shared" si="0"/>
        <v>#REF!</v>
      </c>
    </row>
    <row r="68" spans="1:40" ht="24.75" customHeight="1" hidden="1">
      <c r="A68" s="102"/>
      <c r="B68" s="133"/>
      <c r="C68" s="133"/>
      <c r="D68" s="133"/>
      <c r="E68" s="133"/>
      <c r="F68" s="133"/>
      <c r="G68" s="133"/>
      <c r="H68" s="133"/>
      <c r="I68" s="133"/>
      <c r="J68" s="133"/>
      <c r="K68" s="133"/>
      <c r="L68" s="133"/>
      <c r="M68" s="133"/>
      <c r="AN68" s="1" t="e">
        <f t="shared" si="0"/>
        <v>#REF!</v>
      </c>
    </row>
    <row r="69" spans="1:40" ht="24.75" customHeight="1" hidden="1">
      <c r="A69" s="102"/>
      <c r="B69" s="133"/>
      <c r="C69" s="133"/>
      <c r="D69" s="133"/>
      <c r="E69" s="133"/>
      <c r="F69" s="133"/>
      <c r="G69" s="133"/>
      <c r="H69" s="133"/>
      <c r="I69" s="133"/>
      <c r="J69" s="133"/>
      <c r="K69" s="133"/>
      <c r="L69" s="133"/>
      <c r="M69" s="133"/>
      <c r="AN69" s="1" t="e">
        <f t="shared" si="0"/>
        <v>#REF!</v>
      </c>
    </row>
    <row r="70" spans="1:13" ht="24.75" customHeight="1" hidden="1">
      <c r="A70" s="102"/>
      <c r="B70" s="133"/>
      <c r="C70" s="133"/>
      <c r="D70" s="133"/>
      <c r="E70" s="133"/>
      <c r="F70" s="133"/>
      <c r="G70" s="133"/>
      <c r="H70" s="133"/>
      <c r="I70" s="133"/>
      <c r="J70" s="133"/>
      <c r="K70" s="133"/>
      <c r="L70" s="133"/>
      <c r="M70" s="133"/>
    </row>
    <row r="71" spans="1:13" ht="24.75" customHeight="1" hidden="1">
      <c r="A71" s="102"/>
      <c r="B71" s="133"/>
      <c r="C71" s="133"/>
      <c r="D71" s="133"/>
      <c r="E71" s="133"/>
      <c r="F71" s="133"/>
      <c r="G71" s="133"/>
      <c r="H71" s="133"/>
      <c r="I71" s="133"/>
      <c r="J71" s="133"/>
      <c r="K71" s="133"/>
      <c r="L71" s="133"/>
      <c r="M71" s="133"/>
    </row>
    <row r="72" spans="1:13" ht="12.75" hidden="1">
      <c r="A72" s="102"/>
      <c r="B72" s="102"/>
      <c r="C72" s="102"/>
      <c r="D72" s="102"/>
      <c r="E72" s="102"/>
      <c r="F72" s="102"/>
      <c r="G72" s="102"/>
      <c r="H72" s="102"/>
      <c r="I72" s="102"/>
      <c r="J72" s="102"/>
      <c r="K72" s="102"/>
      <c r="L72" s="102"/>
      <c r="M72" s="102"/>
    </row>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spans="2:11" ht="15" hidden="1">
      <c r="B87" s="102"/>
      <c r="C87" s="102"/>
      <c r="D87" s="102"/>
      <c r="E87" s="102"/>
      <c r="F87" s="134"/>
      <c r="G87" s="134"/>
      <c r="H87" s="134"/>
      <c r="I87" s="11" t="s">
        <v>43</v>
      </c>
      <c r="K87" s="12"/>
    </row>
    <row r="88" spans="2:11" ht="15" hidden="1">
      <c r="B88" s="102"/>
      <c r="C88" s="102"/>
      <c r="D88" s="102"/>
      <c r="E88" s="102"/>
      <c r="F88" s="134"/>
      <c r="G88" s="134"/>
      <c r="H88" s="134"/>
      <c r="I88" s="11" t="s">
        <v>44</v>
      </c>
      <c r="K88" s="12"/>
    </row>
    <row r="89" spans="2:11" ht="15" hidden="1">
      <c r="B89" s="102"/>
      <c r="C89" s="102"/>
      <c r="D89" s="102"/>
      <c r="E89" s="102"/>
      <c r="F89" s="134"/>
      <c r="G89" s="134"/>
      <c r="H89" s="134"/>
      <c r="I89" s="11" t="s">
        <v>45</v>
      </c>
      <c r="K89" s="12"/>
    </row>
    <row r="90" spans="2:11" ht="15" hidden="1">
      <c r="B90" s="102"/>
      <c r="C90" s="102"/>
      <c r="D90" s="102"/>
      <c r="E90" s="102"/>
      <c r="F90" s="134"/>
      <c r="G90" s="134"/>
      <c r="H90" s="134"/>
      <c r="K90" s="12"/>
    </row>
    <row r="91" spans="2:11" ht="15" hidden="1">
      <c r="B91" s="102"/>
      <c r="C91" s="102"/>
      <c r="D91" s="102"/>
      <c r="E91" s="102"/>
      <c r="F91" s="134"/>
      <c r="G91" s="134"/>
      <c r="H91" s="134"/>
      <c r="K91" s="12"/>
    </row>
    <row r="92" spans="2:11" ht="15" hidden="1">
      <c r="B92" s="102"/>
      <c r="C92" s="102"/>
      <c r="D92" s="102"/>
      <c r="E92" s="102"/>
      <c r="K92" s="12"/>
    </row>
    <row r="93" spans="2:11" ht="15" hidden="1">
      <c r="B93" s="102"/>
      <c r="C93" s="102"/>
      <c r="D93" s="102"/>
      <c r="E93" s="102"/>
      <c r="K93" s="12"/>
    </row>
    <row r="94" spans="2:11" ht="15" hidden="1">
      <c r="B94" s="102"/>
      <c r="C94" s="102"/>
      <c r="D94" s="102"/>
      <c r="E94" s="102"/>
      <c r="K94" s="12"/>
    </row>
    <row r="95" spans="2:11" ht="15" hidden="1">
      <c r="B95" s="102"/>
      <c r="C95" s="102"/>
      <c r="D95" s="102"/>
      <c r="E95" s="102"/>
      <c r="K95" s="12"/>
    </row>
    <row r="96" spans="2:11" ht="15" hidden="1">
      <c r="B96" s="102"/>
      <c r="C96" s="102"/>
      <c r="D96" s="102"/>
      <c r="E96" s="102"/>
      <c r="K96" s="12"/>
    </row>
    <row r="97" spans="2:11" ht="15" hidden="1">
      <c r="B97" s="102"/>
      <c r="C97" s="102"/>
      <c r="D97" s="102"/>
      <c r="E97" s="102"/>
      <c r="K97" s="12"/>
    </row>
    <row r="98" spans="2:11" ht="15" hidden="1">
      <c r="B98" s="102"/>
      <c r="C98" s="102"/>
      <c r="D98" s="102"/>
      <c r="E98" s="102"/>
      <c r="K98" s="12"/>
    </row>
    <row r="99" spans="2:11" ht="15" hidden="1">
      <c r="B99" s="102"/>
      <c r="C99" s="102"/>
      <c r="D99" s="102"/>
      <c r="E99" s="102"/>
      <c r="K99" s="12"/>
    </row>
    <row r="100" spans="2:11" ht="15" hidden="1">
      <c r="B100" s="102"/>
      <c r="C100" s="102"/>
      <c r="D100" s="102"/>
      <c r="E100" s="102"/>
      <c r="K100" s="12"/>
    </row>
    <row r="101" spans="2:11" ht="15" hidden="1">
      <c r="B101" s="102"/>
      <c r="C101" s="102"/>
      <c r="D101" s="102"/>
      <c r="E101" s="102"/>
      <c r="K101" s="12"/>
    </row>
    <row r="102" spans="2:11" ht="15" hidden="1">
      <c r="B102" s="102"/>
      <c r="C102" s="102"/>
      <c r="D102" s="102"/>
      <c r="E102" s="102"/>
      <c r="K102" s="12"/>
    </row>
    <row r="103" spans="2:11" ht="15" hidden="1">
      <c r="B103" s="102"/>
      <c r="C103" s="102"/>
      <c r="D103" s="102"/>
      <c r="E103" s="102"/>
      <c r="K103" s="12"/>
    </row>
    <row r="104" spans="2:11" ht="15" hidden="1">
      <c r="B104" s="102"/>
      <c r="C104" s="102"/>
      <c r="D104" s="102"/>
      <c r="E104" s="102"/>
      <c r="K104" s="12"/>
    </row>
    <row r="105" spans="2:11" ht="15" hidden="1">
      <c r="B105" s="102"/>
      <c r="C105" s="102"/>
      <c r="D105" s="102"/>
      <c r="E105" s="102"/>
      <c r="K105" s="12"/>
    </row>
    <row r="106" spans="2:11" ht="15" hidden="1">
      <c r="B106" s="102"/>
      <c r="C106" s="102"/>
      <c r="D106" s="102"/>
      <c r="E106" s="102"/>
      <c r="K106" s="12"/>
    </row>
    <row r="107" spans="2:11" ht="15" hidden="1">
      <c r="B107" s="102"/>
      <c r="C107" s="102"/>
      <c r="D107" s="102"/>
      <c r="E107" s="102"/>
      <c r="K107" s="12"/>
    </row>
    <row r="108" spans="2:11" ht="15" hidden="1">
      <c r="B108" s="102"/>
      <c r="C108" s="102"/>
      <c r="D108" s="102"/>
      <c r="E108" s="102"/>
      <c r="K108" s="12"/>
    </row>
    <row r="109" spans="2:11" ht="15" hidden="1">
      <c r="B109" s="102"/>
      <c r="C109" s="102"/>
      <c r="D109" s="102"/>
      <c r="E109" s="102"/>
      <c r="K109" s="12"/>
    </row>
    <row r="110" spans="2:11" ht="15" hidden="1">
      <c r="B110" s="102"/>
      <c r="C110" s="102"/>
      <c r="D110" s="102"/>
      <c r="E110" s="102"/>
      <c r="K110" s="12"/>
    </row>
    <row r="111" spans="2:11" ht="15" hidden="1">
      <c r="B111" s="102"/>
      <c r="C111" s="102"/>
      <c r="D111" s="102"/>
      <c r="E111" s="102"/>
      <c r="K111" s="12"/>
    </row>
    <row r="112" spans="2:11" ht="15" hidden="1">
      <c r="B112" s="102"/>
      <c r="C112" s="102"/>
      <c r="D112" s="102"/>
      <c r="E112" s="102"/>
      <c r="K112" s="12"/>
    </row>
    <row r="113" spans="2:11" ht="15" hidden="1">
      <c r="B113" s="102"/>
      <c r="C113" s="102"/>
      <c r="D113" s="102"/>
      <c r="E113" s="102"/>
      <c r="K113" s="12"/>
    </row>
    <row r="114" spans="2:11" ht="15" hidden="1">
      <c r="B114" s="102"/>
      <c r="C114" s="102"/>
      <c r="D114" s="102"/>
      <c r="E114" s="102"/>
      <c r="K114" s="12"/>
    </row>
    <row r="115" spans="2:11" ht="15" hidden="1">
      <c r="B115" s="102"/>
      <c r="C115" s="102"/>
      <c r="D115" s="102"/>
      <c r="E115" s="102"/>
      <c r="K115" s="12"/>
    </row>
    <row r="116" spans="2:11" ht="15" hidden="1">
      <c r="B116" s="102"/>
      <c r="C116" s="102"/>
      <c r="D116" s="102"/>
      <c r="E116" s="102"/>
      <c r="K116" s="12"/>
    </row>
    <row r="117" spans="2:11" ht="15" hidden="1">
      <c r="B117" s="102"/>
      <c r="C117" s="102"/>
      <c r="D117" s="102"/>
      <c r="E117" s="102"/>
      <c r="K117" s="12"/>
    </row>
    <row r="118" spans="2:11" ht="15" hidden="1">
      <c r="B118" s="102"/>
      <c r="C118" s="102"/>
      <c r="D118" s="102"/>
      <c r="E118" s="102"/>
      <c r="K118" s="12"/>
    </row>
    <row r="119" spans="2:11" ht="15" hidden="1">
      <c r="B119" s="102"/>
      <c r="C119" s="102"/>
      <c r="D119" s="102"/>
      <c r="E119" s="102"/>
      <c r="K119" s="12"/>
    </row>
    <row r="120" spans="2:11" ht="15" hidden="1">
      <c r="B120" s="102"/>
      <c r="C120" s="102"/>
      <c r="D120" s="102"/>
      <c r="E120" s="102"/>
      <c r="K120" s="12"/>
    </row>
    <row r="121" spans="2:11" ht="15" hidden="1">
      <c r="B121" s="102"/>
      <c r="C121" s="102"/>
      <c r="D121" s="102"/>
      <c r="E121" s="102"/>
      <c r="K121" s="12"/>
    </row>
    <row r="122" spans="2:11" ht="15" hidden="1">
      <c r="B122" s="102"/>
      <c r="C122" s="102"/>
      <c r="D122" s="102"/>
      <c r="E122" s="102"/>
      <c r="K122" s="12"/>
    </row>
    <row r="123" spans="2:11" ht="15" hidden="1">
      <c r="B123" s="102"/>
      <c r="C123" s="102"/>
      <c r="D123" s="102"/>
      <c r="E123" s="102"/>
      <c r="K123" s="12"/>
    </row>
    <row r="124" spans="2:11" ht="15" hidden="1">
      <c r="B124" s="102"/>
      <c r="C124" s="102"/>
      <c r="D124" s="102"/>
      <c r="E124" s="102"/>
      <c r="K124" s="12"/>
    </row>
    <row r="125" spans="2:5" ht="12.75" hidden="1">
      <c r="B125" s="102"/>
      <c r="C125" s="102"/>
      <c r="D125" s="102"/>
      <c r="E125" s="102"/>
    </row>
    <row r="126" spans="2:5" ht="12.75" hidden="1">
      <c r="B126" s="102"/>
      <c r="C126" s="102"/>
      <c r="D126" s="102"/>
      <c r="E126" s="102"/>
    </row>
    <row r="127" spans="2:5" ht="12.75" hidden="1">
      <c r="B127" s="102"/>
      <c r="C127" s="102"/>
      <c r="D127" s="102"/>
      <c r="E127" s="102"/>
    </row>
    <row r="128" spans="2:5" ht="12.75" hidden="1">
      <c r="B128" s="102"/>
      <c r="C128" s="102"/>
      <c r="D128" s="102"/>
      <c r="E128" s="102"/>
    </row>
    <row r="129" spans="2:5" ht="12.75" hidden="1">
      <c r="B129" s="102"/>
      <c r="C129" s="102"/>
      <c r="D129" s="102"/>
      <c r="E129" s="102"/>
    </row>
    <row r="130" spans="2:5" ht="12.75" hidden="1">
      <c r="B130" s="102"/>
      <c r="C130" s="102"/>
      <c r="D130" s="102"/>
      <c r="E130" s="102"/>
    </row>
    <row r="131" spans="2:5" ht="12.75" hidden="1">
      <c r="B131" s="102"/>
      <c r="C131" s="102"/>
      <c r="D131" s="102"/>
      <c r="E131" s="102"/>
    </row>
    <row r="132" spans="2:5" ht="12.75" hidden="1">
      <c r="B132" s="102"/>
      <c r="C132" s="102"/>
      <c r="D132" s="102"/>
      <c r="E132" s="102"/>
    </row>
    <row r="133" spans="2:5" ht="12.75" hidden="1">
      <c r="B133" s="102"/>
      <c r="C133" s="102"/>
      <c r="D133" s="102"/>
      <c r="E133" s="102"/>
    </row>
    <row r="134" spans="2:5" ht="12.75" hidden="1">
      <c r="B134" s="102"/>
      <c r="C134" s="102"/>
      <c r="D134" s="102"/>
      <c r="E134" s="102"/>
    </row>
    <row r="135" spans="2:5" ht="12.75" hidden="1">
      <c r="B135" s="102"/>
      <c r="C135" s="102"/>
      <c r="D135" s="102"/>
      <c r="E135" s="102"/>
    </row>
    <row r="136" spans="2:5" ht="12.75" hidden="1">
      <c r="B136" s="102"/>
      <c r="C136" s="102"/>
      <c r="D136" s="102"/>
      <c r="E136" s="102"/>
    </row>
    <row r="137" spans="2:5" ht="12.75" hidden="1">
      <c r="B137" s="102"/>
      <c r="C137" s="102"/>
      <c r="D137" s="102"/>
      <c r="E137" s="102"/>
    </row>
    <row r="138" spans="2:5" ht="12.75" hidden="1">
      <c r="B138" s="102"/>
      <c r="C138" s="102"/>
      <c r="D138" s="102"/>
      <c r="E138" s="102"/>
    </row>
    <row r="139" spans="2:5" ht="12.75" hidden="1">
      <c r="B139" s="102"/>
      <c r="C139" s="102"/>
      <c r="D139" s="102"/>
      <c r="E139" s="102"/>
    </row>
    <row r="140" spans="2:5" ht="12.75" hidden="1">
      <c r="B140" s="102"/>
      <c r="C140" s="102"/>
      <c r="D140" s="102"/>
      <c r="E140" s="102"/>
    </row>
    <row r="141" spans="2:5" ht="12.75" hidden="1">
      <c r="B141" s="102"/>
      <c r="C141" s="102"/>
      <c r="D141" s="102"/>
      <c r="E141" s="102"/>
    </row>
    <row r="142" spans="2:5" ht="12.75" hidden="1">
      <c r="B142" s="102"/>
      <c r="C142" s="102"/>
      <c r="D142" s="102"/>
      <c r="E142" s="102"/>
    </row>
    <row r="143" spans="2:5" ht="12.75" hidden="1">
      <c r="B143" s="102"/>
      <c r="C143" s="102"/>
      <c r="D143" s="102"/>
      <c r="E143" s="102"/>
    </row>
    <row r="144" spans="2:5" ht="12.75" hidden="1">
      <c r="B144" s="102"/>
      <c r="C144" s="102"/>
      <c r="D144" s="102"/>
      <c r="E144" s="102"/>
    </row>
    <row r="145" spans="2:5" ht="12.75" hidden="1">
      <c r="B145" s="102"/>
      <c r="C145" s="102"/>
      <c r="D145" s="102"/>
      <c r="E145" s="102"/>
    </row>
    <row r="146" spans="2:5" ht="12.75" hidden="1">
      <c r="B146" s="102"/>
      <c r="C146" s="102"/>
      <c r="D146" s="102"/>
      <c r="E146" s="102"/>
    </row>
    <row r="147" spans="2:5" ht="12.75" hidden="1">
      <c r="B147" s="102"/>
      <c r="C147" s="102"/>
      <c r="D147" s="102"/>
      <c r="E147" s="102"/>
    </row>
    <row r="148" spans="2:5" ht="12.75" hidden="1">
      <c r="B148" s="102"/>
      <c r="C148" s="102"/>
      <c r="D148" s="102"/>
      <c r="E148" s="102"/>
    </row>
    <row r="149" spans="2:5" ht="12.75" hidden="1">
      <c r="B149" s="102"/>
      <c r="C149" s="102"/>
      <c r="D149" s="102"/>
      <c r="E149" s="102"/>
    </row>
    <row r="150" spans="2:5" ht="12.75" hidden="1">
      <c r="B150" s="102"/>
      <c r="C150" s="102"/>
      <c r="D150" s="102"/>
      <c r="E150" s="102"/>
    </row>
    <row r="151" ht="12.75"/>
    <row r="152" ht="12.75"/>
    <row r="153" ht="12.75"/>
    <row r="154" ht="12.75"/>
    <row r="155" ht="12.75"/>
    <row r="156" ht="12.75"/>
    <row r="157" ht="12.75"/>
    <row r="158" ht="12.75"/>
    <row r="159" ht="12.75"/>
    <row r="160" ht="12.75"/>
    <row r="161" ht="12.75" customHeight="1"/>
    <row r="162" ht="12.75" customHeight="1"/>
    <row r="163" ht="12.75" customHeight="1"/>
    <row r="164" ht="12.75" customHeight="1"/>
    <row r="165" ht="12.75" customHeight="1"/>
    <row r="166" ht="12.75" customHeight="1"/>
    <row r="167" ht="12.75" customHeight="1"/>
    <row r="168" ht="12.75" customHeight="1"/>
    <row r="169" ht="12.75" customHeight="1"/>
  </sheetData>
  <sheetProtection/>
  <mergeCells count="87">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L26:M26"/>
    <mergeCell ref="L27:M27"/>
    <mergeCell ref="A29:C31"/>
    <mergeCell ref="D29:E29"/>
    <mergeCell ref="I29:J29"/>
    <mergeCell ref="L29:M31"/>
    <mergeCell ref="D30:E30"/>
    <mergeCell ref="D31:E31"/>
    <mergeCell ref="A33:M33"/>
    <mergeCell ref="A57:M57"/>
    <mergeCell ref="A59:A60"/>
    <mergeCell ref="B59:E60"/>
    <mergeCell ref="F59:G59"/>
    <mergeCell ref="H59:M60"/>
    <mergeCell ref="B64:E65"/>
    <mergeCell ref="B61:E61"/>
    <mergeCell ref="H61:M61"/>
    <mergeCell ref="B62:E62"/>
    <mergeCell ref="H62:M62"/>
    <mergeCell ref="B63:E63"/>
    <mergeCell ref="H63:M63"/>
    <mergeCell ref="F87:H88"/>
    <mergeCell ref="F89:H89"/>
    <mergeCell ref="F90:H91"/>
    <mergeCell ref="B68:I68"/>
    <mergeCell ref="J68:M68"/>
    <mergeCell ref="B69:I69"/>
    <mergeCell ref="J69:M69"/>
    <mergeCell ref="B70:I70"/>
    <mergeCell ref="J70:M70"/>
    <mergeCell ref="A64:A65"/>
    <mergeCell ref="G64:G65"/>
    <mergeCell ref="H64:M65"/>
    <mergeCell ref="F64:F65"/>
    <mergeCell ref="B71:I71"/>
    <mergeCell ref="J71:M71"/>
    <mergeCell ref="B66:E66"/>
    <mergeCell ref="H66:M66"/>
    <mergeCell ref="B67:I67"/>
    <mergeCell ref="J67:M67"/>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4" r:id="rId2"/>
  <drawing r:id="rId1"/>
</worksheet>
</file>

<file path=xl/worksheets/sheet4.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21" t="s">
        <v>107</v>
      </c>
    </row>
    <row r="57" ht="25.5">
      <c r="A57" s="3" t="s">
        <v>109</v>
      </c>
    </row>
    <row r="58" ht="25.5">
      <c r="A58" s="51" t="s">
        <v>110</v>
      </c>
    </row>
    <row r="59" ht="25.5">
      <c r="A59" s="51" t="s">
        <v>108</v>
      </c>
    </row>
    <row r="60" ht="12.75">
      <c r="A60" s="3" t="s">
        <v>111</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Toshiba</cp:lastModifiedBy>
  <cp:lastPrinted>2018-06-21T14:51:09Z</cp:lastPrinted>
  <dcterms:created xsi:type="dcterms:W3CDTF">2015-05-25T16:17:38Z</dcterms:created>
  <dcterms:modified xsi:type="dcterms:W3CDTF">2019-12-12T02:17:26Z</dcterms:modified>
  <cp:category/>
  <cp:version/>
  <cp:contentType/>
  <cp:contentStatus/>
</cp:coreProperties>
</file>